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322\Downloads\"/>
    </mc:Choice>
  </mc:AlternateContent>
  <bookViews>
    <workbookView xWindow="0" yWindow="0" windowWidth="28800" windowHeight="1218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36" i="10" l="1"/>
  <c r="AO35" i="10"/>
  <c r="AO34"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U36" i="10"/>
  <c r="C36" i="10"/>
  <c r="BE35" i="10"/>
  <c r="C35" i="10"/>
  <c r="BE34" i="10"/>
  <c r="U34" i="10"/>
  <c r="C34" i="10"/>
  <c r="U35" i="10" l="1"/>
  <c r="AM34"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5" i="10" l="1"/>
  <c r="AM36" i="10" s="1"/>
  <c r="BW34" i="10"/>
  <c r="BW35" i="10" s="1"/>
  <c r="BW36" i="10" s="1"/>
  <c r="BW37" i="10" s="1"/>
  <c r="BW38" i="10" s="1"/>
  <c r="BW39" i="10" s="1"/>
  <c r="BW40" i="10" s="1"/>
  <c r="BW41" i="10" s="1"/>
  <c r="BW42" i="10" s="1"/>
  <c r="BW43" i="10" s="1"/>
  <c r="CO34" i="10" l="1"/>
  <c r="CO35" i="10" s="1"/>
</calcChain>
</file>

<file path=xl/sharedStrings.xml><?xml version="1.0" encoding="utf-8"?>
<sst xmlns="http://schemas.openxmlformats.org/spreadsheetml/2006/main" count="1126" uniqueCount="567">
  <si>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</si>
  <si>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</si>
  <si>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</si>
  <si>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</si>
  <si>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</si>
  <si>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</si>
  <si>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</si>
  <si>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</si>
  <si>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</si>
  <si>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</si>
  <si>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</si>
  <si>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</si>
  <si>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</si>
  <si>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</si>
  <si>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</si>
  <si>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</si>
  <si>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</si>
  <si>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</si>
  <si>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</si>
  <si>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</si>
  <si>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</si>
  <si>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</si>
  <si>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</si>
  <si>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</si>
  <si>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</si>
  <si>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</si>
  <si>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</si>
  <si>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</si>
  <si>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</si>
  <si>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</si>
  <si>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</si>
  <si>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</si>
  <si>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</si>
  <si>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</si>
  <si>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</si>
  <si>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</si>
  <si>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</si>
  <si>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</si>
  <si>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</si>
  <si>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</si>
  <si>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</si>
  <si>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</si>
  <si>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</si>
  <si>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</si>
  <si>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</si>
  <si>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</si>
  <si>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</si>
  <si>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</si>
  <si>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</si>
  <si>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</si>
  <si>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</si>
  <si>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</si>
  <si>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</si>
  <si>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</si>
  <si>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</si>
  <si>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</si>
  <si>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</si>
  <si>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</si>
  <si>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</si>
  <si>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</si>
  <si>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</si>
  <si>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</si>
  <si>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</si>
  <si>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</si>
  <si>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</si>
  <si>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</si>
  <si>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</si>
  <si>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</si>
  <si>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</si>
  <si>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</si>
  <si>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</si>
  <si>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</si>
  <si>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</si>
  <si>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</si>
  <si>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</si>
  <si>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</si>
  <si>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</si>
  <si>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</si>
  <si>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</si>
  <si>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</si>
  <si>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</si>
  <si>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Ⅲ－２</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</si>
  <si>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</si>
  <si>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</si>
  <si>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</si>
  <si>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</si>
  <si>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</si>
  <si>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</si>
  <si>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</si>
  <si>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</si>
  <si>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</si>
  <si>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</si>
  <si>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</si>
  <si>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</si>
  <si>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香春町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</si>
  <si>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</si>
  <si>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</si>
  <si>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</si>
  <si>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</si>
  <si>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</si>
  <si>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</si>
  <si>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</si>
  <si>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</si>
  <si>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</si>
  <si>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</si>
  <si>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</si>
  <si>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</si>
  <si>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</si>
  <si>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</si>
  <si>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</si>
  <si>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</si>
  <si>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</si>
  <si>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</si>
  <si>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</si>
  <si>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</si>
  <si>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</si>
  <si>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</si>
  <si>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</si>
  <si>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-6.2</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</si>
  <si>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</si>
  <si>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</si>
  <si>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</si>
  <si>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</si>
  <si>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</si>
  <si>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</si>
  <si>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</si>
  <si>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</si>
  <si>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</si>
  <si>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</si>
  <si>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</si>
  <si>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</si>
  <si>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</si>
  <si>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</si>
  <si>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</si>
  <si>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</si>
  <si>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</si>
  <si>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</si>
  <si>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</si>
  <si>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</si>
  <si>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</si>
  <si>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</si>
  <si>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-2.0</t>
    <phoneticPr fontId="5"/>
  </si>
  <si>
    <t>基準財政需要額</t>
    <phoneticPr fontId="25"/>
  </si>
  <si>
    <t>うち日本人(％)</t>
    <phoneticPr fontId="5"/>
  </si>
  <si>
    <t>-2.3</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</si>
  <si>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</si>
  <si>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</si>
  <si>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</si>
  <si>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</si>
  <si>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</si>
  <si>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</si>
  <si>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</si>
  <si>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</si>
  <si>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</si>
  <si>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</si>
  <si>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</si>
  <si>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</si>
  <si>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</si>
  <si>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</si>
  <si>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</si>
  <si>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</si>
  <si>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</si>
  <si>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</si>
  <si>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</si>
  <si>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</si>
  <si>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</si>
  <si>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</si>
  <si>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</si>
  <si>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</si>
  <si>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</si>
  <si>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</si>
  <si>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</si>
  <si>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</si>
  <si>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</si>
  <si>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</si>
  <si>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</si>
  <si>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</si>
  <si>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</si>
  <si>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</si>
  <si>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</si>
  <si>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</si>
  <si>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</si>
  <si>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</si>
  <si>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</si>
  <si>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</si>
  <si>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</si>
  <si>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</si>
  <si>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</si>
  <si>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</si>
  <si>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</si>
  <si>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</si>
  <si>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</si>
  <si>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</si>
  <si>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</si>
  <si>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</si>
  <si>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</si>
  <si>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</si>
  <si>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</si>
  <si>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</si>
  <si>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</si>
  <si>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</si>
  <si>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</si>
  <si>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</si>
  <si>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福岡県香春町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</si>
  <si>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</si>
  <si>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</si>
  <si>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</si>
  <si>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</si>
  <si>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</si>
  <si>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</si>
  <si>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</si>
  <si>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</si>
  <si>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</si>
  <si>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</si>
  <si>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</si>
  <si>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</si>
  <si>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</si>
  <si>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</si>
  <si>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</si>
  <si>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</si>
  <si>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</si>
  <si>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</si>
  <si>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</si>
  <si>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</si>
  <si>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</si>
  <si>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</si>
  <si>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</si>
  <si>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</si>
  <si>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</si>
  <si>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</si>
  <si>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</si>
  <si>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</si>
  <si>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</si>
  <si>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</si>
  <si>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</si>
  <si>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</si>
  <si>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</si>
  <si>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</si>
  <si>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</si>
  <si>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</si>
  <si>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</si>
  <si>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</si>
  <si>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</si>
  <si>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</si>
  <si>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</si>
  <si>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</si>
  <si>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</si>
  <si>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</si>
  <si>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</si>
  <si>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</si>
  <si>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</si>
  <si>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</si>
  <si>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</si>
  <si>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</si>
  <si>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</si>
  <si>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</si>
  <si>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</si>
  <si>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</si>
  <si>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</si>
  <si>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</si>
  <si>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</si>
  <si>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</si>
  <si>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</si>
  <si>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</si>
  <si>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</si>
  <si>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</si>
  <si>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</si>
  <si>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</si>
  <si>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</si>
  <si>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</si>
  <si>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</si>
  <si>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</si>
  <si>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</si>
  <si>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</si>
  <si>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</si>
  <si>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</si>
  <si>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</si>
  <si>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</si>
  <si>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</si>
  <si>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</si>
  <si>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</si>
  <si>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</si>
  <si>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</si>
  <si>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</si>
  <si>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</si>
  <si>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</si>
  <si>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</si>
  <si>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</si>
  <si>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</si>
  <si>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</si>
  <si>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</si>
  <si>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</si>
  <si>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</si>
  <si>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</si>
  <si>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</si>
  <si>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</si>
  <si>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</si>
  <si>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</si>
  <si>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</si>
  <si>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</si>
  <si>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</si>
  <si>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</si>
  <si>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</si>
  <si>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</si>
  <si>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</si>
  <si>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</si>
  <si>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</si>
  <si>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</si>
  <si>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</si>
  <si>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</si>
  <si>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</si>
  <si>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</si>
  <si>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</si>
  <si>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</si>
  <si>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</si>
  <si>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</si>
  <si>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</si>
  <si>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</si>
  <si>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</si>
  <si>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</si>
  <si>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</si>
  <si>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</si>
  <si>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</si>
  <si>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</si>
  <si>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</si>
  <si>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</si>
  <si>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6"/>
  </si>
  <si>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</si>
  <si>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</si>
  <si>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</si>
  <si>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</si>
  <si>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</si>
  <si>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</si>
  <si>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</si>
  <si>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</si>
  <si>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</si>
  <si>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</si>
  <si>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</si>
  <si>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</si>
  <si>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</si>
  <si>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</si>
  <si>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</si>
  <si>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</si>
  <si>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</si>
  <si>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</si>
  <si>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</si>
  <si>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</si>
  <si>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</si>
  <si>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</si>
  <si>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</si>
  <si>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</si>
  <si>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</si>
  <si>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</si>
  <si>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</si>
  <si>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福岡県香春町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</si>
  <si>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</si>
  <si>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</si>
  <si>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</si>
  <si>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</si>
  <si>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</si>
  <si>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</si>
  <si>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</si>
  <si>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</si>
  <si>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</si>
  <si>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</si>
  <si>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</si>
  <si>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</si>
  <si>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</si>
  <si>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</si>
  <si>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</si>
  <si>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</si>
  <si>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</si>
  <si>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</si>
  <si>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</si>
  <si>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</si>
  <si>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住宅改修資金貸付事業特別会計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</si>
  <si>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</si>
  <si>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</si>
  <si>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</si>
  <si>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</si>
  <si>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</si>
  <si>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</si>
  <si>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</si>
  <si>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</si>
  <si>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</si>
  <si>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</si>
  <si>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</si>
  <si>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</si>
  <si>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</si>
  <si>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</si>
  <si>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</si>
  <si>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</si>
  <si>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</si>
  <si>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工業用水道事業会計</t>
    <phoneticPr fontId="5"/>
  </si>
  <si>
    <t>生活排水処理事業会計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</si>
  <si>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</si>
  <si>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</si>
  <si>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</si>
  <si>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</si>
  <si>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</si>
  <si>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</si>
  <si>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</si>
  <si>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</si>
  <si>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</si>
  <si>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</si>
  <si>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</si>
  <si>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</si>
  <si>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</si>
  <si>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</si>
  <si>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</si>
  <si>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</si>
  <si>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</si>
  <si>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</si>
  <si>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</si>
  <si>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</si>
  <si>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</si>
  <si>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</si>
  <si>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</si>
  <si>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</si>
  <si>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</si>
  <si>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</si>
  <si>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</si>
  <si>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</si>
  <si>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</si>
  <si>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</si>
  <si>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</si>
  <si>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</si>
  <si>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</si>
  <si>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</si>
  <si>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</si>
  <si>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</si>
  <si>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</si>
  <si>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</si>
  <si>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</si>
  <si>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</si>
  <si>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</si>
  <si>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</si>
  <si>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</si>
  <si>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</si>
  <si>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</si>
  <si>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</si>
  <si>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</si>
  <si>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</si>
  <si>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</si>
  <si>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</si>
  <si>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</si>
  <si>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</si>
  <si>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</si>
  <si>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</si>
  <si>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</si>
  <si>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</si>
  <si>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</si>
  <si>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</si>
  <si>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</si>
  <si>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</si>
  <si>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</si>
  <si>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</si>
  <si>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</si>
  <si>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</si>
  <si>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</si>
  <si>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</si>
  <si>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</si>
  <si>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</si>
  <si>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</si>
  <si>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</si>
  <si>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</si>
  <si>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</si>
  <si>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</si>
  <si>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</si>
  <si>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</si>
  <si>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</si>
  <si>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</si>
  <si>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</si>
  <si>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</si>
  <si>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</si>
  <si>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</si>
  <si>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</si>
  <si>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</si>
  <si>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</si>
  <si>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</si>
  <si>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</si>
  <si>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</si>
  <si>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</si>
  <si>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</si>
  <si>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</si>
  <si>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</si>
  <si>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</si>
  <si>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</si>
  <si>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</si>
  <si>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</si>
  <si>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</si>
  <si>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</si>
  <si>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</si>
  <si>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</si>
  <si>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</si>
  <si>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</si>
  <si>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</si>
  <si>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</si>
  <si>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</si>
  <si>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</si>
  <si>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</si>
  <si>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</si>
  <si>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</si>
  <si>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</si>
  <si>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</si>
  <si>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</si>
  <si>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</si>
  <si>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</si>
  <si>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</si>
  <si>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</si>
  <si>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</si>
  <si>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</si>
  <si>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</si>
  <si>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</si>
  <si>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</si>
  <si>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</si>
  <si>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</si>
  <si>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</si>
  <si>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</si>
  <si>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</si>
  <si>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</si>
  <si>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</si>
  <si>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</si>
  <si>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</si>
  <si>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</si>
  <si>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</si>
  <si>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</si>
  <si>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</si>
  <si>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</si>
  <si>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</si>
  <si>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0.57</t>
  </si>
  <si>
    <t>一般会計</t>
  </si>
  <si>
    <t>水道事業会計</t>
  </si>
  <si>
    <t>生活排水処理事業会計</t>
  </si>
  <si>
    <t>国民健康保険事業特別会計</t>
  </si>
  <si>
    <t>工業用水道事業会計</t>
  </si>
  <si>
    <t>後期高齢者医療特別会計</t>
  </si>
  <si>
    <t>住宅改修資金貸付事業特別会計</t>
  </si>
  <si>
    <t>その他会計（赤字）</t>
  </si>
  <si>
    <t>その他会計（黒字）</t>
  </si>
  <si>
    <t>R02</t>
    <phoneticPr fontId="5"/>
  </si>
  <si>
    <t>R03</t>
    <phoneticPr fontId="5"/>
  </si>
  <si>
    <t>R04</t>
    <phoneticPr fontId="5"/>
  </si>
  <si>
    <t>R05</t>
    <phoneticPr fontId="5"/>
  </si>
  <si>
    <t>R06</t>
    <phoneticPr fontId="5"/>
  </si>
  <si>
    <t>田川情報不動産センター</t>
    <rPh sb="0" eb="7">
      <t>タガワジョウホウフドウサン</t>
    </rPh>
    <phoneticPr fontId="2"/>
  </si>
  <si>
    <t>道の駅香春</t>
    <rPh sb="0" eb="1">
      <t>ミチ</t>
    </rPh>
    <rPh sb="2" eb="5">
      <t>エキカワラ</t>
    </rPh>
    <phoneticPr fontId="2"/>
  </si>
  <si>
    <t>-</t>
    <phoneticPr fontId="2"/>
  </si>
  <si>
    <t>地域振興基金</t>
    <rPh sb="0" eb="6">
      <t>チイキシンコウキキン</t>
    </rPh>
    <phoneticPr fontId="5"/>
  </si>
  <si>
    <t>特定農業施設管理基金</t>
    <rPh sb="0" eb="10">
      <t>トクテイノウギョウシセツカンリキキン</t>
    </rPh>
    <phoneticPr fontId="5"/>
  </si>
  <si>
    <t>地域福祉基金</t>
    <rPh sb="0" eb="6">
      <t>チイキフクシキキン</t>
    </rPh>
    <phoneticPr fontId="5"/>
  </si>
  <si>
    <t>ふるさとづくり基金</t>
    <rPh sb="7" eb="9">
      <t>キキン</t>
    </rPh>
    <phoneticPr fontId="5"/>
  </si>
  <si>
    <t>事務ＯＡ化基金</t>
    <rPh sb="0" eb="2">
      <t>ジム</t>
    </rPh>
    <rPh sb="4" eb="5">
      <t>カ</t>
    </rPh>
    <rPh sb="5" eb="7">
      <t>キキン</t>
    </rPh>
    <phoneticPr fontId="2"/>
  </si>
  <si>
    <t>福岡県市町村消防団員等公務災害補償組合</t>
  </si>
  <si>
    <t>福岡県市町村職員退職手当組合（一般会計）</t>
  </si>
  <si>
    <t>福岡県市町村職員退職手当組合（基金特別会計）</t>
  </si>
  <si>
    <t>福岡県自治会館管理組合</t>
  </si>
  <si>
    <t>福岡県田川地区消防組合</t>
  </si>
  <si>
    <t>田川郡東部環境衛生施設組合</t>
  </si>
  <si>
    <t>田川地区斎場組合</t>
  </si>
  <si>
    <t>福岡県自治振興組合（一般会計）</t>
  </si>
  <si>
    <t>福岡県自治振興組合（公文書館事業特別会計）</t>
  </si>
  <si>
    <t>福岡県介護保険広域連合（介護保険事業特別会計）</t>
  </si>
  <si>
    <t>福岡県後期高齢者医療広域連合（一般会計）</t>
  </si>
  <si>
    <t>福岡県後期高齢者医療広域連合（後期高齢者医療特別会計）</t>
  </si>
  <si>
    <t>田川地区広域環境衛生施設組合</t>
  </si>
  <si>
    <t>福岡県介護保険広域連合（一般会計）</t>
    <rPh sb="12" eb="14">
      <t>イッパン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</si>
</sst>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quot;▲ &quot;#,##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3">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181" fontId="20" fillId="0" borderId="6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0" fontId="16" fillId="0" borderId="0" xfId="6" applyAlignment="1">
      <alignment vertical="center"/>
    </xf>
    <xf numFmtId="0" fontId="16" fillId="0" borderId="38" xfId="6" applyBorder="1" applyAlignment="1">
      <alignment vertical="center"/>
    </xf>
    <xf numFmtId="178" fontId="20" fillId="0" borderId="87" xfId="11" applyNumberFormat="1" applyFont="1" applyBorder="1" applyAlignment="1">
      <alignment horizontal="right" vertical="center" shrinkToFit="1"/>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91" fontId="34" fillId="0" borderId="112" xfId="12" applyNumberFormat="1" applyFont="1" applyBorder="1" applyAlignment="1" applyProtection="1">
      <alignment horizontal="right" vertical="center" shrinkToFit="1"/>
      <protection locked="0"/>
    </xf>
    <xf numFmtId="191" fontId="34" fillId="0" borderId="113" xfId="12" applyNumberFormat="1" applyFont="1" applyBorder="1" applyAlignment="1" applyProtection="1">
      <alignment horizontal="right" vertical="center" shrinkToFit="1"/>
      <protection locked="0"/>
    </xf>
    <xf numFmtId="191" fontId="34" fillId="0" borderId="120" xfId="12" applyNumberFormat="1" applyFont="1" applyBorder="1" applyAlignment="1" applyProtection="1">
      <alignment horizontal="right" vertical="center" shrinkToFit="1"/>
      <protection locked="0"/>
    </xf>
    <xf numFmtId="191" fontId="34" fillId="0" borderId="117" xfId="12" applyNumberFormat="1" applyFont="1" applyBorder="1" applyAlignment="1" applyProtection="1">
      <alignment horizontal="right" vertical="center" shrinkToFit="1"/>
      <protection locked="0"/>
    </xf>
    <xf numFmtId="0" fontId="34" fillId="0" borderId="117" xfId="12" applyFont="1" applyBorder="1" applyAlignment="1" applyProtection="1">
      <alignment horizontal="left" vertical="center" shrinkToFit="1"/>
      <protection locked="0"/>
    </xf>
    <xf numFmtId="0" fontId="34" fillId="0" borderId="119" xfId="12"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cellStyle name="標準 2 2" xfId="7"/>
    <cellStyle name="標準 2 3" xfId="10"/>
    <cellStyle name="標準 3" xfId="11"/>
    <cellStyle name="標準 4" xfId="5"/>
    <cellStyle name="標準 4_APAHO401600" xfId="1"/>
    <cellStyle name="標準 4_APAHO4019001" xfId="4"/>
    <cellStyle name="標準 4_ZJ08_022012_青森市_2010" xfId="3"/>
    <cellStyle name="標準 6" xfId="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117234</c:v>
                </c:pt>
                <c:pt idx="1">
                  <c:v>97758</c:v>
                </c:pt>
                <c:pt idx="2">
                  <c:v>91338</c:v>
                </c:pt>
                <c:pt idx="3">
                  <c:v>103975</c:v>
                </c:pt>
                <c:pt idx="4">
                  <c:v>112678</c:v>
                </c:pt>
              </c:numCache>
            </c:numRef>
          </c:val>
          <c:smooth val="0"/>
          <c:extLst>
            <c:ext xmlns:c16="http://schemas.microsoft.com/office/drawing/2014/chart" uri="{C3380CC4-5D6E-409C-BE32-E72D297353CC}">
              <c16:uniqueId val="{00000000-2241-4165-A95A-F05DF1F32F2B}"/>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343657</c:v>
                </c:pt>
                <c:pt idx="1">
                  <c:v>107052</c:v>
                </c:pt>
                <c:pt idx="2">
                  <c:v>116691</c:v>
                </c:pt>
                <c:pt idx="3">
                  <c:v>132634</c:v>
                </c:pt>
                <c:pt idx="4">
                  <c:v>130011</c:v>
                </c:pt>
              </c:numCache>
            </c:numRef>
          </c:val>
          <c:smooth val="0"/>
          <c:extLst>
            <c:ext xmlns:c16="http://schemas.microsoft.com/office/drawing/2014/chart" uri="{C3380CC4-5D6E-409C-BE32-E72D297353CC}">
              <c16:uniqueId val="{00000001-2241-4165-A95A-F05DF1F32F2B}"/>
            </c:ext>
          </c:extLst>
        </c:ser>
        <c:dLbls>
          <c:showLegendKey val="0"/>
          <c:showVal val="0"/>
          <c:showCatName val="0"/>
          <c:showSerName val="0"/>
          <c:showPercent val="0"/>
          <c:showBubbleSize val="0"/>
        </c:dLbls>
        <c:marker val="1"/>
        <c:smooth val="0"/>
        <c:axId val="405760240"/>
        <c:axId val="405762200"/>
      </c:lineChart>
      <c:catAx>
        <c:axId val="40576024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05762200"/>
        <c:crosses val="autoZero"/>
        <c:auto val="1"/>
        <c:lblAlgn val="ctr"/>
        <c:lblOffset val="100"/>
        <c:tickLblSkip val="1"/>
        <c:tickMarkSkip val="1"/>
        <c:noMultiLvlLbl val="0"/>
      </c:catAx>
      <c:valAx>
        <c:axId val="405762200"/>
        <c:scaling>
          <c:orientation val="minMax"/>
          <c:max val="4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0576024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11.04</c:v>
                </c:pt>
                <c:pt idx="1">
                  <c:v>15.61</c:v>
                </c:pt>
                <c:pt idx="2">
                  <c:v>11.93</c:v>
                </c:pt>
                <c:pt idx="3">
                  <c:v>11.83</c:v>
                </c:pt>
                <c:pt idx="4">
                  <c:v>11.49</c:v>
                </c:pt>
              </c:numCache>
            </c:numRef>
          </c:val>
          <c:extLst>
            <c:ext xmlns:c16="http://schemas.microsoft.com/office/drawing/2014/chart" uri="{C3380CC4-5D6E-409C-BE32-E72D297353CC}">
              <c16:uniqueId val="{00000000-BFE9-4837-B373-75CA31B0E3A4}"/>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35.119999999999997</c:v>
                </c:pt>
                <c:pt idx="1">
                  <c:v>32.14</c:v>
                </c:pt>
                <c:pt idx="2">
                  <c:v>32.69</c:v>
                </c:pt>
                <c:pt idx="3">
                  <c:v>32.33</c:v>
                </c:pt>
                <c:pt idx="4">
                  <c:v>30.05</c:v>
                </c:pt>
              </c:numCache>
            </c:numRef>
          </c:val>
          <c:extLst>
            <c:ext xmlns:c16="http://schemas.microsoft.com/office/drawing/2014/chart" uri="{C3380CC4-5D6E-409C-BE32-E72D297353CC}">
              <c16:uniqueId val="{00000001-BFE9-4837-B373-75CA31B0E3A4}"/>
            </c:ext>
          </c:extLst>
        </c:ser>
        <c:dLbls>
          <c:showLegendKey val="0"/>
          <c:showVal val="0"/>
          <c:showCatName val="0"/>
          <c:showSerName val="0"/>
          <c:showPercent val="0"/>
          <c:showBubbleSize val="0"/>
        </c:dLbls>
        <c:gapWidth val="250"/>
        <c:overlap val="100"/>
        <c:axId val="405759848"/>
        <c:axId val="405759064"/>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-0.56999999999999995</c:v>
                </c:pt>
                <c:pt idx="1">
                  <c:v>5.52</c:v>
                </c:pt>
                <c:pt idx="2">
                  <c:v>0.19</c:v>
                </c:pt>
                <c:pt idx="3">
                  <c:v>3.13</c:v>
                </c:pt>
                <c:pt idx="4">
                  <c:v>2.0699999999999998</c:v>
                </c:pt>
              </c:numCache>
            </c:numRef>
          </c:val>
          <c:smooth val="0"/>
          <c:extLst>
            <c:ext xmlns:c16="http://schemas.microsoft.com/office/drawing/2014/chart" uri="{C3380CC4-5D6E-409C-BE32-E72D297353CC}">
              <c16:uniqueId val="{00000002-BFE9-4837-B373-75CA31B0E3A4}"/>
            </c:ext>
          </c:extLst>
        </c:ser>
        <c:dLbls>
          <c:showLegendKey val="0"/>
          <c:showVal val="0"/>
          <c:showCatName val="0"/>
          <c:showSerName val="0"/>
          <c:showPercent val="0"/>
          <c:showBubbleSize val="0"/>
        </c:dLbls>
        <c:marker val="1"/>
        <c:smooth val="0"/>
        <c:axId val="405759848"/>
        <c:axId val="405759064"/>
      </c:lineChart>
      <c:catAx>
        <c:axId val="40575984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405759064"/>
        <c:crosses val="autoZero"/>
        <c:auto val="1"/>
        <c:lblAlgn val="ctr"/>
        <c:lblOffset val="100"/>
        <c:tickLblSkip val="1"/>
        <c:tickMarkSkip val="1"/>
        <c:noMultiLvlLbl val="0"/>
      </c:catAx>
      <c:valAx>
        <c:axId val="40575906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0575984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c:v>
                </c:pt>
                <c:pt idx="2">
                  <c:v>#N/A</c:v>
                </c:pt>
                <c:pt idx="3">
                  <c:v>0.12</c:v>
                </c:pt>
                <c:pt idx="4">
                  <c:v>#N/A</c:v>
                </c:pt>
                <c:pt idx="5">
                  <c:v>1.81</c:v>
                </c:pt>
                <c:pt idx="6">
                  <c:v>0</c:v>
                </c:pt>
                <c:pt idx="7">
                  <c:v>0</c:v>
                </c:pt>
                <c:pt idx="8">
                  <c:v>0</c:v>
                </c:pt>
                <c:pt idx="9">
                  <c:v>0</c:v>
                </c:pt>
              </c:numCache>
            </c:numRef>
          </c:val>
          <c:extLst>
            <c:ext xmlns:c16="http://schemas.microsoft.com/office/drawing/2014/chart" uri="{C3380CC4-5D6E-409C-BE32-E72D297353CC}">
              <c16:uniqueId val="{00000000-F10A-4DCE-A5DE-732FC71B089C}"/>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F10A-4DCE-A5DE-732FC71B089C}"/>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F10A-4DCE-A5DE-732FC71B089C}"/>
            </c:ext>
          </c:extLst>
        </c:ser>
        <c:ser>
          <c:idx val="3"/>
          <c:order val="3"/>
          <c:tx>
            <c:strRef>
              <c:f>データシート!$A$30</c:f>
              <c:strCache>
                <c:ptCount val="1"/>
                <c:pt idx="0">
                  <c:v>住宅改修資金貸付事業特別会計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3-F10A-4DCE-A5DE-732FC71B089C}"/>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0.1</c:v>
                </c:pt>
                <c:pt idx="2">
                  <c:v>#N/A</c:v>
                </c:pt>
                <c:pt idx="3">
                  <c:v>0.09</c:v>
                </c:pt>
                <c:pt idx="4">
                  <c:v>#N/A</c:v>
                </c:pt>
                <c:pt idx="5">
                  <c:v>0.09</c:v>
                </c:pt>
                <c:pt idx="6">
                  <c:v>#N/A</c:v>
                </c:pt>
                <c:pt idx="7">
                  <c:v>7.0000000000000007E-2</c:v>
                </c:pt>
                <c:pt idx="8">
                  <c:v>#N/A</c:v>
                </c:pt>
                <c:pt idx="9">
                  <c:v>0.11</c:v>
                </c:pt>
              </c:numCache>
            </c:numRef>
          </c:val>
          <c:extLst>
            <c:ext xmlns:c16="http://schemas.microsoft.com/office/drawing/2014/chart" uri="{C3380CC4-5D6E-409C-BE32-E72D297353CC}">
              <c16:uniqueId val="{00000004-F10A-4DCE-A5DE-732FC71B089C}"/>
            </c:ext>
          </c:extLst>
        </c:ser>
        <c:ser>
          <c:idx val="5"/>
          <c:order val="5"/>
          <c:tx>
            <c:strRef>
              <c:f>データシート!$A$32</c:f>
              <c:strCache>
                <c:ptCount val="1"/>
                <c:pt idx="0">
                  <c:v>工業用水道事業会計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0.5</c:v>
                </c:pt>
                <c:pt idx="2">
                  <c:v>#N/A</c:v>
                </c:pt>
                <c:pt idx="3">
                  <c:v>0.33</c:v>
                </c:pt>
                <c:pt idx="4">
                  <c:v>#N/A</c:v>
                </c:pt>
                <c:pt idx="5">
                  <c:v>0.24</c:v>
                </c:pt>
                <c:pt idx="6">
                  <c:v>#N/A</c:v>
                </c:pt>
                <c:pt idx="7">
                  <c:v>0.21</c:v>
                </c:pt>
                <c:pt idx="8">
                  <c:v>#N/A</c:v>
                </c:pt>
                <c:pt idx="9">
                  <c:v>0.17</c:v>
                </c:pt>
              </c:numCache>
            </c:numRef>
          </c:val>
          <c:extLst>
            <c:ext xmlns:c16="http://schemas.microsoft.com/office/drawing/2014/chart" uri="{C3380CC4-5D6E-409C-BE32-E72D297353CC}">
              <c16:uniqueId val="{00000005-F10A-4DCE-A5DE-732FC71B089C}"/>
            </c:ext>
          </c:extLst>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0.32</c:v>
                </c:pt>
                <c:pt idx="2">
                  <c:v>#N/A</c:v>
                </c:pt>
                <c:pt idx="3">
                  <c:v>1.03</c:v>
                </c:pt>
                <c:pt idx="4">
                  <c:v>#N/A</c:v>
                </c:pt>
                <c:pt idx="5">
                  <c:v>0.81</c:v>
                </c:pt>
                <c:pt idx="6">
                  <c:v>#N/A</c:v>
                </c:pt>
                <c:pt idx="7">
                  <c:v>0.47</c:v>
                </c:pt>
                <c:pt idx="8">
                  <c:v>#N/A</c:v>
                </c:pt>
                <c:pt idx="9">
                  <c:v>0.43</c:v>
                </c:pt>
              </c:numCache>
            </c:numRef>
          </c:val>
          <c:extLst>
            <c:ext xmlns:c16="http://schemas.microsoft.com/office/drawing/2014/chart" uri="{C3380CC4-5D6E-409C-BE32-E72D297353CC}">
              <c16:uniqueId val="{00000006-F10A-4DCE-A5DE-732FC71B089C}"/>
            </c:ext>
          </c:extLst>
        </c:ser>
        <c:ser>
          <c:idx val="7"/>
          <c:order val="7"/>
          <c:tx>
            <c:strRef>
              <c:f>データシート!$A$34</c:f>
              <c:strCache>
                <c:ptCount val="1"/>
                <c:pt idx="0">
                  <c:v>生活排水処理事業会計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0</c:v>
                </c:pt>
                <c:pt idx="1">
                  <c:v>0</c:v>
                </c:pt>
                <c:pt idx="2">
                  <c:v>0</c:v>
                </c:pt>
                <c:pt idx="3">
                  <c:v>0</c:v>
                </c:pt>
                <c:pt idx="4">
                  <c:v>0</c:v>
                </c:pt>
                <c:pt idx="5">
                  <c:v>0</c:v>
                </c:pt>
                <c:pt idx="6">
                  <c:v>#N/A</c:v>
                </c:pt>
                <c:pt idx="7">
                  <c:v>1.9</c:v>
                </c:pt>
                <c:pt idx="8">
                  <c:v>#N/A</c:v>
                </c:pt>
                <c:pt idx="9">
                  <c:v>2.12</c:v>
                </c:pt>
              </c:numCache>
            </c:numRef>
          </c:val>
          <c:extLst>
            <c:ext xmlns:c16="http://schemas.microsoft.com/office/drawing/2014/chart" uri="{C3380CC4-5D6E-409C-BE32-E72D297353CC}">
              <c16:uniqueId val="{00000007-F10A-4DCE-A5DE-732FC71B089C}"/>
            </c:ext>
          </c:extLst>
        </c:ser>
        <c:ser>
          <c:idx val="8"/>
          <c:order val="8"/>
          <c:tx>
            <c:strRef>
              <c:f>データシート!$A$35</c:f>
              <c:strCache>
                <c:ptCount val="1"/>
                <c:pt idx="0">
                  <c:v>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9.6199999999999992</c:v>
                </c:pt>
                <c:pt idx="2">
                  <c:v>#N/A</c:v>
                </c:pt>
                <c:pt idx="3">
                  <c:v>9.14</c:v>
                </c:pt>
                <c:pt idx="4">
                  <c:v>#N/A</c:v>
                </c:pt>
                <c:pt idx="5">
                  <c:v>9.49</c:v>
                </c:pt>
                <c:pt idx="6">
                  <c:v>#N/A</c:v>
                </c:pt>
                <c:pt idx="7">
                  <c:v>8.65</c:v>
                </c:pt>
                <c:pt idx="8">
                  <c:v>#N/A</c:v>
                </c:pt>
                <c:pt idx="9">
                  <c:v>7.32</c:v>
                </c:pt>
              </c:numCache>
            </c:numRef>
          </c:val>
          <c:extLst>
            <c:ext xmlns:c16="http://schemas.microsoft.com/office/drawing/2014/chart" uri="{C3380CC4-5D6E-409C-BE32-E72D297353CC}">
              <c16:uniqueId val="{00000008-F10A-4DCE-A5DE-732FC71B089C}"/>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11.04</c:v>
                </c:pt>
                <c:pt idx="2">
                  <c:v>#N/A</c:v>
                </c:pt>
                <c:pt idx="3">
                  <c:v>15.6</c:v>
                </c:pt>
                <c:pt idx="4">
                  <c:v>#N/A</c:v>
                </c:pt>
                <c:pt idx="5">
                  <c:v>11.93</c:v>
                </c:pt>
                <c:pt idx="6">
                  <c:v>#N/A</c:v>
                </c:pt>
                <c:pt idx="7">
                  <c:v>11.82</c:v>
                </c:pt>
                <c:pt idx="8">
                  <c:v>#N/A</c:v>
                </c:pt>
                <c:pt idx="9">
                  <c:v>11.48</c:v>
                </c:pt>
              </c:numCache>
            </c:numRef>
          </c:val>
          <c:extLst>
            <c:ext xmlns:c16="http://schemas.microsoft.com/office/drawing/2014/chart" uri="{C3380CC4-5D6E-409C-BE32-E72D297353CC}">
              <c16:uniqueId val="{00000009-F10A-4DCE-A5DE-732FC71B089C}"/>
            </c:ext>
          </c:extLst>
        </c:ser>
        <c:dLbls>
          <c:showLegendKey val="0"/>
          <c:showVal val="0"/>
          <c:showCatName val="0"/>
          <c:showSerName val="0"/>
          <c:showPercent val="0"/>
          <c:showBubbleSize val="0"/>
        </c:dLbls>
        <c:gapWidth val="150"/>
        <c:overlap val="100"/>
        <c:axId val="405757888"/>
        <c:axId val="405761024"/>
      </c:barChart>
      <c:catAx>
        <c:axId val="40575788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05761024"/>
        <c:crosses val="autoZero"/>
        <c:auto val="1"/>
        <c:lblAlgn val="ctr"/>
        <c:lblOffset val="100"/>
        <c:tickLblSkip val="1"/>
        <c:tickMarkSkip val="1"/>
        <c:noMultiLvlLbl val="0"/>
      </c:catAx>
      <c:valAx>
        <c:axId val="40576102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05757888"/>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350</c:v>
                </c:pt>
                <c:pt idx="5">
                  <c:v>367</c:v>
                </c:pt>
                <c:pt idx="8">
                  <c:v>367</c:v>
                </c:pt>
                <c:pt idx="11">
                  <c:v>355</c:v>
                </c:pt>
                <c:pt idx="14">
                  <c:v>441</c:v>
                </c:pt>
              </c:numCache>
            </c:numRef>
          </c:val>
          <c:extLst>
            <c:ext xmlns:c16="http://schemas.microsoft.com/office/drawing/2014/chart" uri="{C3380CC4-5D6E-409C-BE32-E72D297353CC}">
              <c16:uniqueId val="{00000000-79CB-4710-8C6A-567CD878FA7C}"/>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79CB-4710-8C6A-567CD878FA7C}"/>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79CB-4710-8C6A-567CD878FA7C}"/>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22</c:v>
                </c:pt>
                <c:pt idx="3">
                  <c:v>22</c:v>
                </c:pt>
                <c:pt idx="6">
                  <c:v>27</c:v>
                </c:pt>
                <c:pt idx="9">
                  <c:v>24</c:v>
                </c:pt>
                <c:pt idx="12">
                  <c:v>12</c:v>
                </c:pt>
              </c:numCache>
            </c:numRef>
          </c:val>
          <c:extLst>
            <c:ext xmlns:c16="http://schemas.microsoft.com/office/drawing/2014/chart" uri="{C3380CC4-5D6E-409C-BE32-E72D297353CC}">
              <c16:uniqueId val="{00000003-79CB-4710-8C6A-567CD878FA7C}"/>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49</c:v>
                </c:pt>
                <c:pt idx="3">
                  <c:v>51</c:v>
                </c:pt>
                <c:pt idx="6">
                  <c:v>52</c:v>
                </c:pt>
                <c:pt idx="9">
                  <c:v>53</c:v>
                </c:pt>
                <c:pt idx="12">
                  <c:v>55</c:v>
                </c:pt>
              </c:numCache>
            </c:numRef>
          </c:val>
          <c:extLst>
            <c:ext xmlns:c16="http://schemas.microsoft.com/office/drawing/2014/chart" uri="{C3380CC4-5D6E-409C-BE32-E72D297353CC}">
              <c16:uniqueId val="{00000004-79CB-4710-8C6A-567CD878FA7C}"/>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79CB-4710-8C6A-567CD878FA7C}"/>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79CB-4710-8C6A-567CD878FA7C}"/>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367</c:v>
                </c:pt>
                <c:pt idx="3">
                  <c:v>386</c:v>
                </c:pt>
                <c:pt idx="6">
                  <c:v>410</c:v>
                </c:pt>
                <c:pt idx="9">
                  <c:v>418</c:v>
                </c:pt>
                <c:pt idx="12">
                  <c:v>503</c:v>
                </c:pt>
              </c:numCache>
            </c:numRef>
          </c:val>
          <c:extLst>
            <c:ext xmlns:c16="http://schemas.microsoft.com/office/drawing/2014/chart" uri="{C3380CC4-5D6E-409C-BE32-E72D297353CC}">
              <c16:uniqueId val="{00000007-79CB-4710-8C6A-567CD878FA7C}"/>
            </c:ext>
          </c:extLst>
        </c:ser>
        <c:dLbls>
          <c:showLegendKey val="0"/>
          <c:showVal val="0"/>
          <c:showCatName val="0"/>
          <c:showSerName val="0"/>
          <c:showPercent val="0"/>
          <c:showBubbleSize val="0"/>
        </c:dLbls>
        <c:gapWidth val="100"/>
        <c:overlap val="100"/>
        <c:axId val="405761416"/>
        <c:axId val="405762592"/>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88</c:v>
                </c:pt>
                <c:pt idx="2">
                  <c:v>#N/A</c:v>
                </c:pt>
                <c:pt idx="3">
                  <c:v>#N/A</c:v>
                </c:pt>
                <c:pt idx="4">
                  <c:v>92</c:v>
                </c:pt>
                <c:pt idx="5">
                  <c:v>#N/A</c:v>
                </c:pt>
                <c:pt idx="6">
                  <c:v>#N/A</c:v>
                </c:pt>
                <c:pt idx="7">
                  <c:v>122</c:v>
                </c:pt>
                <c:pt idx="8">
                  <c:v>#N/A</c:v>
                </c:pt>
                <c:pt idx="9">
                  <c:v>#N/A</c:v>
                </c:pt>
                <c:pt idx="10">
                  <c:v>140</c:v>
                </c:pt>
                <c:pt idx="11">
                  <c:v>#N/A</c:v>
                </c:pt>
                <c:pt idx="12">
                  <c:v>#N/A</c:v>
                </c:pt>
                <c:pt idx="13">
                  <c:v>129</c:v>
                </c:pt>
                <c:pt idx="14">
                  <c:v>#N/A</c:v>
                </c:pt>
              </c:numCache>
            </c:numRef>
          </c:val>
          <c:smooth val="0"/>
          <c:extLst>
            <c:ext xmlns:c16="http://schemas.microsoft.com/office/drawing/2014/chart" uri="{C3380CC4-5D6E-409C-BE32-E72D297353CC}">
              <c16:uniqueId val="{00000008-79CB-4710-8C6A-567CD878FA7C}"/>
            </c:ext>
          </c:extLst>
        </c:ser>
        <c:dLbls>
          <c:showLegendKey val="0"/>
          <c:showVal val="0"/>
          <c:showCatName val="0"/>
          <c:showSerName val="0"/>
          <c:showPercent val="0"/>
          <c:showBubbleSize val="0"/>
        </c:dLbls>
        <c:marker val="1"/>
        <c:smooth val="0"/>
        <c:axId val="405761416"/>
        <c:axId val="405762592"/>
      </c:lineChart>
      <c:catAx>
        <c:axId val="405761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05762592"/>
        <c:crosses val="autoZero"/>
        <c:auto val="1"/>
        <c:lblAlgn val="ctr"/>
        <c:lblOffset val="100"/>
        <c:tickLblSkip val="1"/>
        <c:tickMarkSkip val="1"/>
        <c:noMultiLvlLbl val="0"/>
      </c:catAx>
      <c:valAx>
        <c:axId val="40576259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0576141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5049</c:v>
                </c:pt>
                <c:pt idx="5">
                  <c:v>5355</c:v>
                </c:pt>
                <c:pt idx="8">
                  <c:v>5340</c:v>
                </c:pt>
                <c:pt idx="11">
                  <c:v>5826</c:v>
                </c:pt>
                <c:pt idx="14">
                  <c:v>5477</c:v>
                </c:pt>
              </c:numCache>
            </c:numRef>
          </c:val>
          <c:extLst>
            <c:ext xmlns:c16="http://schemas.microsoft.com/office/drawing/2014/chart" uri="{C3380CC4-5D6E-409C-BE32-E72D297353CC}">
              <c16:uniqueId val="{00000000-4B75-410D-ABAB-27F3390092A8}"/>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269</c:v>
                </c:pt>
                <c:pt idx="5">
                  <c:v>365</c:v>
                </c:pt>
                <c:pt idx="8">
                  <c:v>424</c:v>
                </c:pt>
                <c:pt idx="11">
                  <c:v>462</c:v>
                </c:pt>
                <c:pt idx="14">
                  <c:v>388</c:v>
                </c:pt>
              </c:numCache>
            </c:numRef>
          </c:val>
          <c:extLst>
            <c:ext xmlns:c16="http://schemas.microsoft.com/office/drawing/2014/chart" uri="{C3380CC4-5D6E-409C-BE32-E72D297353CC}">
              <c16:uniqueId val="{00000001-4B75-410D-ABAB-27F3390092A8}"/>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4007</c:v>
                </c:pt>
                <c:pt idx="5">
                  <c:v>4349</c:v>
                </c:pt>
                <c:pt idx="8">
                  <c:v>4428</c:v>
                </c:pt>
                <c:pt idx="11">
                  <c:v>4352</c:v>
                </c:pt>
                <c:pt idx="14">
                  <c:v>4126</c:v>
                </c:pt>
              </c:numCache>
            </c:numRef>
          </c:val>
          <c:extLst>
            <c:ext xmlns:c16="http://schemas.microsoft.com/office/drawing/2014/chart" uri="{C3380CC4-5D6E-409C-BE32-E72D297353CC}">
              <c16:uniqueId val="{00000002-4B75-410D-ABAB-27F3390092A8}"/>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4B75-410D-ABAB-27F3390092A8}"/>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4B75-410D-ABAB-27F3390092A8}"/>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4B75-410D-ABAB-27F3390092A8}"/>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1021</c:v>
                </c:pt>
                <c:pt idx="3">
                  <c:v>1001</c:v>
                </c:pt>
                <c:pt idx="6">
                  <c:v>1004</c:v>
                </c:pt>
                <c:pt idx="9">
                  <c:v>1041</c:v>
                </c:pt>
                <c:pt idx="12">
                  <c:v>1049</c:v>
                </c:pt>
              </c:numCache>
            </c:numRef>
          </c:val>
          <c:extLst>
            <c:ext xmlns:c16="http://schemas.microsoft.com/office/drawing/2014/chart" uri="{C3380CC4-5D6E-409C-BE32-E72D297353CC}">
              <c16:uniqueId val="{00000006-4B75-410D-ABAB-27F3390092A8}"/>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157</c:v>
                </c:pt>
                <c:pt idx="3">
                  <c:v>135</c:v>
                </c:pt>
                <c:pt idx="6">
                  <c:v>113</c:v>
                </c:pt>
                <c:pt idx="9">
                  <c:v>97</c:v>
                </c:pt>
                <c:pt idx="12">
                  <c:v>114</c:v>
                </c:pt>
              </c:numCache>
            </c:numRef>
          </c:val>
          <c:extLst>
            <c:ext xmlns:c16="http://schemas.microsoft.com/office/drawing/2014/chart" uri="{C3380CC4-5D6E-409C-BE32-E72D297353CC}">
              <c16:uniqueId val="{00000007-4B75-410D-ABAB-27F3390092A8}"/>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798</c:v>
                </c:pt>
                <c:pt idx="3">
                  <c:v>789</c:v>
                </c:pt>
                <c:pt idx="6">
                  <c:v>770</c:v>
                </c:pt>
                <c:pt idx="9">
                  <c:v>748</c:v>
                </c:pt>
                <c:pt idx="12">
                  <c:v>728</c:v>
                </c:pt>
              </c:numCache>
            </c:numRef>
          </c:val>
          <c:extLst>
            <c:ext xmlns:c16="http://schemas.microsoft.com/office/drawing/2014/chart" uri="{C3380CC4-5D6E-409C-BE32-E72D297353CC}">
              <c16:uniqueId val="{00000008-4B75-410D-ABAB-27F3390092A8}"/>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4B75-410D-ABAB-27F3390092A8}"/>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6466</c:v>
                </c:pt>
                <c:pt idx="3">
                  <c:v>6912</c:v>
                </c:pt>
                <c:pt idx="6">
                  <c:v>6757</c:v>
                </c:pt>
                <c:pt idx="9">
                  <c:v>7045</c:v>
                </c:pt>
                <c:pt idx="12">
                  <c:v>6958</c:v>
                </c:pt>
              </c:numCache>
            </c:numRef>
          </c:val>
          <c:extLst>
            <c:ext xmlns:c16="http://schemas.microsoft.com/office/drawing/2014/chart" uri="{C3380CC4-5D6E-409C-BE32-E72D297353CC}">
              <c16:uniqueId val="{0000000A-4B75-410D-ABAB-27F3390092A8}"/>
            </c:ext>
          </c:extLst>
        </c:ser>
        <c:dLbls>
          <c:showLegendKey val="0"/>
          <c:showVal val="0"/>
          <c:showCatName val="0"/>
          <c:showSerName val="0"/>
          <c:showPercent val="0"/>
          <c:showBubbleSize val="0"/>
        </c:dLbls>
        <c:gapWidth val="100"/>
        <c:overlap val="100"/>
        <c:axId val="405763768"/>
        <c:axId val="508746112"/>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4B75-410D-ABAB-27F3390092A8}"/>
            </c:ext>
          </c:extLst>
        </c:ser>
        <c:dLbls>
          <c:showLegendKey val="0"/>
          <c:showVal val="0"/>
          <c:showCatName val="0"/>
          <c:showSerName val="0"/>
          <c:showPercent val="0"/>
          <c:showBubbleSize val="0"/>
        </c:dLbls>
        <c:marker val="1"/>
        <c:smooth val="0"/>
        <c:axId val="405763768"/>
        <c:axId val="508746112"/>
      </c:lineChart>
      <c:catAx>
        <c:axId val="40576376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508746112"/>
        <c:crosses val="autoZero"/>
        <c:auto val="1"/>
        <c:lblAlgn val="ctr"/>
        <c:lblOffset val="100"/>
        <c:tickLblSkip val="1"/>
        <c:tickMarkSkip val="1"/>
        <c:noMultiLvlLbl val="0"/>
      </c:catAx>
      <c:valAx>
        <c:axId val="50874611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0576376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1140</c:v>
                </c:pt>
                <c:pt idx="1">
                  <c:v>1140</c:v>
                </c:pt>
                <c:pt idx="2">
                  <c:v>1101</c:v>
                </c:pt>
              </c:numCache>
            </c:numRef>
          </c:val>
          <c:extLst>
            <c:ext xmlns:c16="http://schemas.microsoft.com/office/drawing/2014/chart" uri="{C3380CC4-5D6E-409C-BE32-E72D297353CC}">
              <c16:uniqueId val="{00000000-E9E7-42D3-AD5B-FAAE35E91A44}"/>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934</c:v>
                </c:pt>
                <c:pt idx="1">
                  <c:v>1050</c:v>
                </c:pt>
                <c:pt idx="2">
                  <c:v>1000</c:v>
                </c:pt>
              </c:numCache>
            </c:numRef>
          </c:val>
          <c:extLst>
            <c:ext xmlns:c16="http://schemas.microsoft.com/office/drawing/2014/chart" uri="{C3380CC4-5D6E-409C-BE32-E72D297353CC}">
              <c16:uniqueId val="{00000001-E9E7-42D3-AD5B-FAAE35E91A44}"/>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2360</c:v>
                </c:pt>
                <c:pt idx="1">
                  <c:v>2166</c:v>
                </c:pt>
                <c:pt idx="2">
                  <c:v>2034</c:v>
                </c:pt>
              </c:numCache>
            </c:numRef>
          </c:val>
          <c:extLst>
            <c:ext xmlns:c16="http://schemas.microsoft.com/office/drawing/2014/chart" uri="{C3380CC4-5D6E-409C-BE32-E72D297353CC}">
              <c16:uniqueId val="{00000002-E9E7-42D3-AD5B-FAAE35E91A44}"/>
            </c:ext>
          </c:extLst>
        </c:ser>
        <c:dLbls>
          <c:showLegendKey val="0"/>
          <c:showVal val="0"/>
          <c:showCatName val="0"/>
          <c:showSerName val="0"/>
          <c:showPercent val="0"/>
          <c:showBubbleSize val="0"/>
        </c:dLbls>
        <c:gapWidth val="120"/>
        <c:overlap val="100"/>
        <c:axId val="508743760"/>
        <c:axId val="508750032"/>
      </c:barChart>
      <c:catAx>
        <c:axId val="508743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08750032"/>
        <c:crosses val="autoZero"/>
        <c:auto val="1"/>
        <c:lblAlgn val="ctr"/>
        <c:lblOffset val="100"/>
        <c:tickLblSkip val="1"/>
        <c:tickMarkSkip val="1"/>
        <c:noMultiLvlLbl val="0"/>
      </c:catAx>
      <c:valAx>
        <c:axId val="50875003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508743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9,962
9,888
44.50
7,908,949
7,453,513
420,845
3,662,922
6,957,633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4.0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[0.29]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減少や少子高齢化に加えて、町の主要産業であったセメント産業が失われた後、これに代わる産業が育っていないため、財政基盤が弱く、類似団体を０．１５ポイント下回っている。今後とも事務事業の効率化や経費節減に取り組み、歳出の削減に努めるとともに、企業誘致や産業振興施策、移住促進施策を推進することで財政基盤の強化に努め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46</xdr:row>
      <xdr:rowOff>3175</xdr:rowOff>
    </xdr:from>
    <xdr:to>
      <xdr:col>27</xdr:col>
      <xdr:colOff>184150</xdr:colOff>
      <xdr:row>46</xdr:row>
      <xdr:rowOff>3175</xdr:rowOff>
    </xdr:to>
    <xdr:cxnSp macro="">
      <xdr:nvCxnSpPr>
        <xdr:cNvPr id="50" name="直線コネクタ 49"/>
        <xdr:cNvCxnSpPr/>
      </xdr:nvCxnSpPr>
      <xdr:spPr>
        <a:xfrm>
          <a:off x="762000" y="788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45</xdr:row>
      <xdr:rowOff>32402</xdr:rowOff>
    </xdr:from>
    <xdr:ext cx="762000" cy="259045"/>
    <xdr:sp macro="" textlink="">
      <xdr:nvSpPr>
        <xdr:cNvPr id="51" name="テキスト ボックス 50"/>
        <xdr:cNvSpPr txBox="1"/>
      </xdr:nvSpPr>
      <xdr:spPr>
        <a:xfrm>
          <a:off x="0" y="774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44</xdr:row>
      <xdr:rowOff>44450</xdr:rowOff>
    </xdr:from>
    <xdr:to>
      <xdr:col>27</xdr:col>
      <xdr:colOff>184150</xdr:colOff>
      <xdr:row>44</xdr:row>
      <xdr:rowOff>44450</xdr:rowOff>
    </xdr:to>
    <xdr:cxnSp macro="">
      <xdr:nvCxnSpPr>
        <xdr:cNvPr id="52" name="直線コネクタ 51"/>
        <xdr:cNvCxnSpPr/>
      </xdr:nvCxnSpPr>
      <xdr:spPr>
        <a:xfrm>
          <a:off x="762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43</xdr:row>
      <xdr:rowOff>73677</xdr:rowOff>
    </xdr:from>
    <xdr:ext cx="762000" cy="259045"/>
    <xdr:sp macro="" textlink="">
      <xdr:nvSpPr>
        <xdr:cNvPr id="53" name="テキスト ボックス 52"/>
        <xdr:cNvSpPr txBox="1"/>
      </xdr:nvSpPr>
      <xdr:spPr>
        <a:xfrm>
          <a:off x="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42</xdr:row>
      <xdr:rowOff>85725</xdr:rowOff>
    </xdr:from>
    <xdr:to>
      <xdr:col>27</xdr:col>
      <xdr:colOff>184150</xdr:colOff>
      <xdr:row>42</xdr:row>
      <xdr:rowOff>85725</xdr:rowOff>
    </xdr:to>
    <xdr:cxnSp macro="">
      <xdr:nvCxnSpPr>
        <xdr:cNvPr id="54" name="直線コネクタ 53"/>
        <xdr:cNvCxnSpPr/>
      </xdr:nvCxnSpPr>
      <xdr:spPr>
        <a:xfrm>
          <a:off x="762000" y="728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41</xdr:row>
      <xdr:rowOff>114952</xdr:rowOff>
    </xdr:from>
    <xdr:ext cx="762000" cy="259045"/>
    <xdr:sp macro="" textlink="">
      <xdr:nvSpPr>
        <xdr:cNvPr id="55" name="テキスト ボックス 54"/>
        <xdr:cNvSpPr txBox="1"/>
      </xdr:nvSpPr>
      <xdr:spPr>
        <a:xfrm>
          <a:off x="0" y="714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6" name="直線コネクタ 55"/>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7" name="テキスト ボックス 56"/>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168275</xdr:rowOff>
    </xdr:from>
    <xdr:to>
      <xdr:col>27</xdr:col>
      <xdr:colOff>184150</xdr:colOff>
      <xdr:row>38</xdr:row>
      <xdr:rowOff>168275</xdr:rowOff>
    </xdr:to>
    <xdr:cxnSp macro="">
      <xdr:nvCxnSpPr>
        <xdr:cNvPr id="58" name="直線コネクタ 57"/>
        <xdr:cNvCxnSpPr/>
      </xdr:nvCxnSpPr>
      <xdr:spPr>
        <a:xfrm>
          <a:off x="762000" y="668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26052</xdr:rowOff>
    </xdr:from>
    <xdr:ext cx="762000" cy="259045"/>
    <xdr:sp macro="" textlink="">
      <xdr:nvSpPr>
        <xdr:cNvPr id="59" name="テキスト ボックス 58"/>
        <xdr:cNvSpPr txBox="1"/>
      </xdr:nvSpPr>
      <xdr:spPr>
        <a:xfrm>
          <a:off x="0" y="654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38100</xdr:rowOff>
    </xdr:from>
    <xdr:to>
      <xdr:col>27</xdr:col>
      <xdr:colOff>184150</xdr:colOff>
      <xdr:row>37</xdr:row>
      <xdr:rowOff>38100</xdr:rowOff>
    </xdr:to>
    <xdr:cxnSp macro="">
      <xdr:nvCxnSpPr>
        <xdr:cNvPr id="60" name="直線コネクタ 59"/>
        <xdr:cNvCxnSpPr/>
      </xdr:nvCxnSpPr>
      <xdr:spPr>
        <a:xfrm>
          <a:off x="762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67327</xdr:rowOff>
    </xdr:from>
    <xdr:ext cx="762000" cy="259045"/>
    <xdr:sp macro="" textlink="">
      <xdr:nvSpPr>
        <xdr:cNvPr id="61" name="テキスト ボックス 60"/>
        <xdr:cNvSpPr txBox="1"/>
      </xdr:nvSpPr>
      <xdr:spPr>
        <a:xfrm>
          <a:off x="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79375</xdr:rowOff>
    </xdr:from>
    <xdr:to>
      <xdr:col>27</xdr:col>
      <xdr:colOff>184150</xdr:colOff>
      <xdr:row>35</xdr:row>
      <xdr:rowOff>79375</xdr:rowOff>
    </xdr:to>
    <xdr:cxnSp macro="">
      <xdr:nvCxnSpPr>
        <xdr:cNvPr id="62" name="直線コネクタ 61"/>
        <xdr:cNvCxnSpPr/>
      </xdr:nvCxnSpPr>
      <xdr:spPr>
        <a:xfrm>
          <a:off x="762000" y="608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108602</xdr:rowOff>
    </xdr:from>
    <xdr:ext cx="762000" cy="259045"/>
    <xdr:sp macro="" textlink="">
      <xdr:nvSpPr>
        <xdr:cNvPr id="63" name="テキスト ボックス 62"/>
        <xdr:cNvSpPr txBox="1"/>
      </xdr:nvSpPr>
      <xdr:spPr>
        <a:xfrm>
          <a:off x="0" y="593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4" name="直線コネクタ 63"/>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5" name="テキスト ボックス 64"/>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6"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58738</xdr:rowOff>
    </xdr:from>
    <xdr:to>
      <xdr:col>23</xdr:col>
      <xdr:colOff>133350</xdr:colOff>
      <xdr:row>44</xdr:row>
      <xdr:rowOff>144992</xdr:rowOff>
    </xdr:to>
    <xdr:cxnSp macro="">
      <xdr:nvCxnSpPr>
        <xdr:cNvPr id="67" name="直線コネクタ 66"/>
        <xdr:cNvCxnSpPr/>
      </xdr:nvCxnSpPr>
      <xdr:spPr>
        <a:xfrm flipV="1">
          <a:off x="4953000" y="6230938"/>
          <a:ext cx="0" cy="145785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117069</xdr:rowOff>
    </xdr:from>
    <xdr:ext cx="762000" cy="259045"/>
    <xdr:sp macro="" textlink="">
      <xdr:nvSpPr>
        <xdr:cNvPr id="68" name="財政力最小値テキスト"/>
        <xdr:cNvSpPr txBox="1"/>
      </xdr:nvSpPr>
      <xdr:spPr>
        <a:xfrm>
          <a:off x="5041900" y="76608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144992</xdr:rowOff>
    </xdr:from>
    <xdr:to>
      <xdr:col>24</xdr:col>
      <xdr:colOff>12700</xdr:colOff>
      <xdr:row>44</xdr:row>
      <xdr:rowOff>144992</xdr:rowOff>
    </xdr:to>
    <xdr:cxnSp macro="">
      <xdr:nvCxnSpPr>
        <xdr:cNvPr id="69" name="直線コネクタ 68"/>
        <xdr:cNvCxnSpPr/>
      </xdr:nvCxnSpPr>
      <xdr:spPr>
        <a:xfrm>
          <a:off x="4864100" y="7688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145115</xdr:rowOff>
    </xdr:from>
    <xdr:ext cx="762000" cy="259045"/>
    <xdr:sp macro="" textlink="">
      <xdr:nvSpPr>
        <xdr:cNvPr id="70" name="財政力最大値テキスト"/>
        <xdr:cNvSpPr txBox="1"/>
      </xdr:nvSpPr>
      <xdr:spPr>
        <a:xfrm>
          <a:off x="5041900" y="59744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58738</xdr:rowOff>
    </xdr:from>
    <xdr:to>
      <xdr:col>24</xdr:col>
      <xdr:colOff>12700</xdr:colOff>
      <xdr:row>36</xdr:row>
      <xdr:rowOff>58738</xdr:rowOff>
    </xdr:to>
    <xdr:cxnSp macro="">
      <xdr:nvCxnSpPr>
        <xdr:cNvPr id="71" name="直線コネクタ 70"/>
        <xdr:cNvCxnSpPr/>
      </xdr:nvCxnSpPr>
      <xdr:spPr>
        <a:xfrm>
          <a:off x="4864100" y="62309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44450</xdr:rowOff>
    </xdr:from>
    <xdr:to>
      <xdr:col>23</xdr:col>
      <xdr:colOff>133350</xdr:colOff>
      <xdr:row>44</xdr:row>
      <xdr:rowOff>54504</xdr:rowOff>
    </xdr:to>
    <xdr:cxnSp macro="">
      <xdr:nvCxnSpPr>
        <xdr:cNvPr id="72" name="直線コネクタ 71"/>
        <xdr:cNvCxnSpPr/>
      </xdr:nvCxnSpPr>
      <xdr:spPr>
        <a:xfrm>
          <a:off x="4114800" y="7588250"/>
          <a:ext cx="8382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40869</xdr:rowOff>
    </xdr:from>
    <xdr:ext cx="762000" cy="259045"/>
    <xdr:sp macro="" textlink="">
      <xdr:nvSpPr>
        <xdr:cNvPr id="73" name="財政力平均値テキスト"/>
        <xdr:cNvSpPr txBox="1"/>
      </xdr:nvSpPr>
      <xdr:spPr>
        <a:xfrm>
          <a:off x="5041900" y="72417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24342</xdr:rowOff>
    </xdr:from>
    <xdr:to>
      <xdr:col>23</xdr:col>
      <xdr:colOff>184150</xdr:colOff>
      <xdr:row>43</xdr:row>
      <xdr:rowOff>125942</xdr:rowOff>
    </xdr:to>
    <xdr:sp macro="" textlink="">
      <xdr:nvSpPr>
        <xdr:cNvPr id="74" name="フローチャート: 判断 73"/>
        <xdr:cNvSpPr/>
      </xdr:nvSpPr>
      <xdr:spPr>
        <a:xfrm>
          <a:off x="4902200" y="7396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34396</xdr:rowOff>
    </xdr:from>
    <xdr:to>
      <xdr:col>19</xdr:col>
      <xdr:colOff>133350</xdr:colOff>
      <xdr:row>44</xdr:row>
      <xdr:rowOff>44450</xdr:rowOff>
    </xdr:to>
    <xdr:cxnSp macro="">
      <xdr:nvCxnSpPr>
        <xdr:cNvPr id="75" name="直線コネクタ 74"/>
        <xdr:cNvCxnSpPr/>
      </xdr:nvCxnSpPr>
      <xdr:spPr>
        <a:xfrm>
          <a:off x="3225800" y="7578196"/>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34396</xdr:rowOff>
    </xdr:from>
    <xdr:to>
      <xdr:col>19</xdr:col>
      <xdr:colOff>184150</xdr:colOff>
      <xdr:row>43</xdr:row>
      <xdr:rowOff>135996</xdr:rowOff>
    </xdr:to>
    <xdr:sp macro="" textlink="">
      <xdr:nvSpPr>
        <xdr:cNvPr id="76" name="フローチャート: 判断 75"/>
        <xdr:cNvSpPr/>
      </xdr:nvSpPr>
      <xdr:spPr>
        <a:xfrm>
          <a:off x="4064000" y="7406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146173</xdr:rowOff>
    </xdr:from>
    <xdr:ext cx="736600" cy="259045"/>
    <xdr:sp macro="" textlink="">
      <xdr:nvSpPr>
        <xdr:cNvPr id="77" name="テキスト ボックス 76"/>
        <xdr:cNvSpPr txBox="1"/>
      </xdr:nvSpPr>
      <xdr:spPr>
        <a:xfrm>
          <a:off x="3733800" y="71756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24342</xdr:rowOff>
    </xdr:from>
    <xdr:to>
      <xdr:col>15</xdr:col>
      <xdr:colOff>82550</xdr:colOff>
      <xdr:row>44</xdr:row>
      <xdr:rowOff>34396</xdr:rowOff>
    </xdr:to>
    <xdr:cxnSp macro="">
      <xdr:nvCxnSpPr>
        <xdr:cNvPr id="78" name="直線コネクタ 77"/>
        <xdr:cNvCxnSpPr/>
      </xdr:nvCxnSpPr>
      <xdr:spPr>
        <a:xfrm>
          <a:off x="2336800" y="7568142"/>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34396</xdr:rowOff>
    </xdr:from>
    <xdr:to>
      <xdr:col>15</xdr:col>
      <xdr:colOff>133350</xdr:colOff>
      <xdr:row>43</xdr:row>
      <xdr:rowOff>135996</xdr:rowOff>
    </xdr:to>
    <xdr:sp macro="" textlink="">
      <xdr:nvSpPr>
        <xdr:cNvPr id="79" name="フローチャート: 判断 78"/>
        <xdr:cNvSpPr/>
      </xdr:nvSpPr>
      <xdr:spPr>
        <a:xfrm>
          <a:off x="3175000" y="7406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146173</xdr:rowOff>
    </xdr:from>
    <xdr:ext cx="762000" cy="259045"/>
    <xdr:sp macro="" textlink="">
      <xdr:nvSpPr>
        <xdr:cNvPr id="80" name="テキスト ボックス 79"/>
        <xdr:cNvSpPr txBox="1"/>
      </xdr:nvSpPr>
      <xdr:spPr>
        <a:xfrm>
          <a:off x="2844800" y="7175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14288</xdr:rowOff>
    </xdr:from>
    <xdr:to>
      <xdr:col>11</xdr:col>
      <xdr:colOff>31750</xdr:colOff>
      <xdr:row>44</xdr:row>
      <xdr:rowOff>24342</xdr:rowOff>
    </xdr:to>
    <xdr:cxnSp macro="">
      <xdr:nvCxnSpPr>
        <xdr:cNvPr id="81" name="直線コネクタ 80"/>
        <xdr:cNvCxnSpPr/>
      </xdr:nvCxnSpPr>
      <xdr:spPr>
        <a:xfrm>
          <a:off x="1447800" y="7558088"/>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24342</xdr:rowOff>
    </xdr:from>
    <xdr:to>
      <xdr:col>11</xdr:col>
      <xdr:colOff>82550</xdr:colOff>
      <xdr:row>43</xdr:row>
      <xdr:rowOff>125942</xdr:rowOff>
    </xdr:to>
    <xdr:sp macro="" textlink="">
      <xdr:nvSpPr>
        <xdr:cNvPr id="82" name="フローチャート: 判断 81"/>
        <xdr:cNvSpPr/>
      </xdr:nvSpPr>
      <xdr:spPr>
        <a:xfrm>
          <a:off x="2286000" y="7396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136119</xdr:rowOff>
    </xdr:from>
    <xdr:ext cx="762000" cy="259045"/>
    <xdr:sp macro="" textlink="">
      <xdr:nvSpPr>
        <xdr:cNvPr id="83" name="テキスト ボックス 82"/>
        <xdr:cNvSpPr txBox="1"/>
      </xdr:nvSpPr>
      <xdr:spPr>
        <a:xfrm>
          <a:off x="1955800" y="7165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4233</xdr:rowOff>
    </xdr:from>
    <xdr:to>
      <xdr:col>7</xdr:col>
      <xdr:colOff>31750</xdr:colOff>
      <xdr:row>43</xdr:row>
      <xdr:rowOff>105833</xdr:rowOff>
    </xdr:to>
    <xdr:sp macro="" textlink="">
      <xdr:nvSpPr>
        <xdr:cNvPr id="84" name="フローチャート: 判断 83"/>
        <xdr:cNvSpPr/>
      </xdr:nvSpPr>
      <xdr:spPr>
        <a:xfrm>
          <a:off x="1397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116010</xdr:rowOff>
    </xdr:from>
    <xdr:ext cx="762000" cy="259045"/>
    <xdr:sp macro="" textlink="">
      <xdr:nvSpPr>
        <xdr:cNvPr id="85" name="テキスト ボックス 84"/>
        <xdr:cNvSpPr txBox="1"/>
      </xdr:nvSpPr>
      <xdr:spPr>
        <a:xfrm>
          <a:off x="1066800" y="71454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6" name="テキスト ボックス 85"/>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7" name="テキスト ボックス 86"/>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8" name="テキスト ボックス 87"/>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9" name="テキスト ボックス 88"/>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90" name="テキスト ボックス 89"/>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3704</xdr:rowOff>
    </xdr:from>
    <xdr:to>
      <xdr:col>23</xdr:col>
      <xdr:colOff>184150</xdr:colOff>
      <xdr:row>44</xdr:row>
      <xdr:rowOff>105304</xdr:rowOff>
    </xdr:to>
    <xdr:sp macro="" textlink="">
      <xdr:nvSpPr>
        <xdr:cNvPr id="91" name="楕円 90"/>
        <xdr:cNvSpPr/>
      </xdr:nvSpPr>
      <xdr:spPr>
        <a:xfrm>
          <a:off x="4902200" y="7547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71031</xdr:rowOff>
    </xdr:from>
    <xdr:ext cx="762000" cy="259045"/>
    <xdr:sp macro="" textlink="">
      <xdr:nvSpPr>
        <xdr:cNvPr id="92" name="財政力該当値テキスト"/>
        <xdr:cNvSpPr txBox="1"/>
      </xdr:nvSpPr>
      <xdr:spPr>
        <a:xfrm>
          <a:off x="5041900" y="7443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165100</xdr:rowOff>
    </xdr:from>
    <xdr:to>
      <xdr:col>19</xdr:col>
      <xdr:colOff>184150</xdr:colOff>
      <xdr:row>44</xdr:row>
      <xdr:rowOff>95250</xdr:rowOff>
    </xdr:to>
    <xdr:sp macro="" textlink="">
      <xdr:nvSpPr>
        <xdr:cNvPr id="93" name="楕円 92"/>
        <xdr:cNvSpPr/>
      </xdr:nvSpPr>
      <xdr:spPr>
        <a:xfrm>
          <a:off x="4064000" y="753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80027</xdr:rowOff>
    </xdr:from>
    <xdr:ext cx="736600" cy="259045"/>
    <xdr:sp macro="" textlink="">
      <xdr:nvSpPr>
        <xdr:cNvPr id="94" name="テキスト ボックス 93"/>
        <xdr:cNvSpPr txBox="1"/>
      </xdr:nvSpPr>
      <xdr:spPr>
        <a:xfrm>
          <a:off x="3733800" y="76238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155046</xdr:rowOff>
    </xdr:from>
    <xdr:to>
      <xdr:col>15</xdr:col>
      <xdr:colOff>133350</xdr:colOff>
      <xdr:row>44</xdr:row>
      <xdr:rowOff>85196</xdr:rowOff>
    </xdr:to>
    <xdr:sp macro="" textlink="">
      <xdr:nvSpPr>
        <xdr:cNvPr id="95" name="楕円 94"/>
        <xdr:cNvSpPr/>
      </xdr:nvSpPr>
      <xdr:spPr>
        <a:xfrm>
          <a:off x="3175000" y="7527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69973</xdr:rowOff>
    </xdr:from>
    <xdr:ext cx="762000" cy="259045"/>
    <xdr:sp macro="" textlink="">
      <xdr:nvSpPr>
        <xdr:cNvPr id="96" name="テキスト ボックス 95"/>
        <xdr:cNvSpPr txBox="1"/>
      </xdr:nvSpPr>
      <xdr:spPr>
        <a:xfrm>
          <a:off x="2844800" y="76137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144992</xdr:rowOff>
    </xdr:from>
    <xdr:to>
      <xdr:col>11</xdr:col>
      <xdr:colOff>82550</xdr:colOff>
      <xdr:row>44</xdr:row>
      <xdr:rowOff>75142</xdr:rowOff>
    </xdr:to>
    <xdr:sp macro="" textlink="">
      <xdr:nvSpPr>
        <xdr:cNvPr id="97" name="楕円 96"/>
        <xdr:cNvSpPr/>
      </xdr:nvSpPr>
      <xdr:spPr>
        <a:xfrm>
          <a:off x="2286000" y="7517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59919</xdr:rowOff>
    </xdr:from>
    <xdr:ext cx="762000" cy="259045"/>
    <xdr:sp macro="" textlink="">
      <xdr:nvSpPr>
        <xdr:cNvPr id="98" name="テキスト ボックス 97"/>
        <xdr:cNvSpPr txBox="1"/>
      </xdr:nvSpPr>
      <xdr:spPr>
        <a:xfrm>
          <a:off x="1955800" y="76037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134938</xdr:rowOff>
    </xdr:from>
    <xdr:to>
      <xdr:col>7</xdr:col>
      <xdr:colOff>31750</xdr:colOff>
      <xdr:row>44</xdr:row>
      <xdr:rowOff>65088</xdr:rowOff>
    </xdr:to>
    <xdr:sp macro="" textlink="">
      <xdr:nvSpPr>
        <xdr:cNvPr id="99" name="楕円 98"/>
        <xdr:cNvSpPr/>
      </xdr:nvSpPr>
      <xdr:spPr>
        <a:xfrm>
          <a:off x="1397000" y="7507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49865</xdr:rowOff>
    </xdr:from>
    <xdr:ext cx="762000" cy="259045"/>
    <xdr:sp macro="" textlink="">
      <xdr:nvSpPr>
        <xdr:cNvPr id="100" name="テキスト ボックス 99"/>
        <xdr:cNvSpPr txBox="1"/>
      </xdr:nvSpPr>
      <xdr:spPr>
        <a:xfrm>
          <a:off x="1066800" y="7593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1" name="正方形/長方形 100"/>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2" name="テキスト ボックス 101"/>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3" name="テキスト ボックス 102"/>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4" name="正方形/長方形 103"/>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5" name="正方形/長方形 104"/>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6" name="正方形/長方形 105"/>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7" name="正方形/長方形 106"/>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8" name="正方形/長方形 107"/>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9" name="正方形/長方形 108"/>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10" name="正方形/長方形 109"/>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1" name="正方形/長方形 110"/>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2" name="正方形/長方形 111"/>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3" name="テキスト ボックス 112"/>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義務的経費を中心に経常経費が増加したが、それ以上に普通交付税等の収入が増加したため、前年度に比べ１．０ポイント改善した。今後とも職員の平均年齢上昇に伴う人件費の増をはじめ、各種公共施設の長寿命化対策のために発行した過疎対策事業債の償還に係る公債費増が見込まれており、数値の悪化が予想される。引き続き、経常経費の縮減に努めながら、中長期的視点により町債の発行額の抑制と計画的な繰上償還を実施するとともに、第５次香春町行政改革大綱に基づき、人件費の抑制や事業の統廃合等の取組を推進していく。</a:t>
          </a:r>
        </a:p>
      </xdr:txBody>
    </xdr:sp>
    <xdr:clientData/>
  </xdr:twoCellAnchor>
  <xdr:oneCellAnchor>
    <xdr:from>
      <xdr:col>3</xdr:col>
      <xdr:colOff>95250</xdr:colOff>
      <xdr:row>54</xdr:row>
      <xdr:rowOff>139700</xdr:rowOff>
    </xdr:from>
    <xdr:ext cx="298543" cy="225703"/>
    <xdr:sp macro="" textlink="">
      <xdr:nvSpPr>
        <xdr:cNvPr id="114" name="テキスト ボックス 113"/>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5" name="直線コネクタ 114"/>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6" name="テキスト ボックス 115"/>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7" name="直線コネクタ 116"/>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8" name="テキスト ボックス 117"/>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9" name="直線コネクタ 118"/>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20" name="テキスト ボックス 119"/>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21" name="直線コネクタ 120"/>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2" name="テキスト ボックス 121"/>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3" name="直線コネクタ 122"/>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4" name="テキスト ボックス 123"/>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5" name="直線コネクタ 124"/>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6" name="テキスト ボックス 125"/>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7" name="直線コネクタ 126"/>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8" name="テキスト ボックス 127"/>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9"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70696</xdr:rowOff>
    </xdr:from>
    <xdr:to>
      <xdr:col>23</xdr:col>
      <xdr:colOff>133350</xdr:colOff>
      <xdr:row>67</xdr:row>
      <xdr:rowOff>108162</xdr:rowOff>
    </xdr:to>
    <xdr:cxnSp macro="">
      <xdr:nvCxnSpPr>
        <xdr:cNvPr id="130" name="直線コネクタ 129"/>
        <xdr:cNvCxnSpPr/>
      </xdr:nvCxnSpPr>
      <xdr:spPr>
        <a:xfrm flipV="1">
          <a:off x="4953000" y="10014796"/>
          <a:ext cx="0" cy="158051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80239</xdr:rowOff>
    </xdr:from>
    <xdr:ext cx="762000" cy="259045"/>
    <xdr:sp macro="" textlink="">
      <xdr:nvSpPr>
        <xdr:cNvPr id="131" name="財政構造の弾力性最小値テキスト"/>
        <xdr:cNvSpPr txBox="1"/>
      </xdr:nvSpPr>
      <xdr:spPr>
        <a:xfrm>
          <a:off x="5041900" y="11567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108162</xdr:rowOff>
    </xdr:from>
    <xdr:to>
      <xdr:col>24</xdr:col>
      <xdr:colOff>12700</xdr:colOff>
      <xdr:row>67</xdr:row>
      <xdr:rowOff>108162</xdr:rowOff>
    </xdr:to>
    <xdr:cxnSp macro="">
      <xdr:nvCxnSpPr>
        <xdr:cNvPr id="132" name="直線コネクタ 131"/>
        <xdr:cNvCxnSpPr/>
      </xdr:nvCxnSpPr>
      <xdr:spPr>
        <a:xfrm>
          <a:off x="4864100" y="11595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157073</xdr:rowOff>
    </xdr:from>
    <xdr:ext cx="762000" cy="259045"/>
    <xdr:sp macro="" textlink="">
      <xdr:nvSpPr>
        <xdr:cNvPr id="133" name="財政構造の弾力性最大値テキスト"/>
        <xdr:cNvSpPr txBox="1"/>
      </xdr:nvSpPr>
      <xdr:spPr>
        <a:xfrm>
          <a:off x="5041900" y="9758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70696</xdr:rowOff>
    </xdr:from>
    <xdr:to>
      <xdr:col>24</xdr:col>
      <xdr:colOff>12700</xdr:colOff>
      <xdr:row>58</xdr:row>
      <xdr:rowOff>70696</xdr:rowOff>
    </xdr:to>
    <xdr:cxnSp macro="">
      <xdr:nvCxnSpPr>
        <xdr:cNvPr id="134" name="直線コネクタ 133"/>
        <xdr:cNvCxnSpPr/>
      </xdr:nvCxnSpPr>
      <xdr:spPr>
        <a:xfrm>
          <a:off x="4864100" y="10014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65</xdr:row>
      <xdr:rowOff>77046</xdr:rowOff>
    </xdr:from>
    <xdr:to>
      <xdr:col>23</xdr:col>
      <xdr:colOff>133350</xdr:colOff>
      <xdr:row>65</xdr:row>
      <xdr:rowOff>117263</xdr:rowOff>
    </xdr:to>
    <xdr:cxnSp macro="">
      <xdr:nvCxnSpPr>
        <xdr:cNvPr id="135" name="直線コネクタ 134"/>
        <xdr:cNvCxnSpPr/>
      </xdr:nvCxnSpPr>
      <xdr:spPr>
        <a:xfrm flipV="1">
          <a:off x="4114800" y="11221296"/>
          <a:ext cx="8382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157921</xdr:rowOff>
    </xdr:from>
    <xdr:ext cx="762000" cy="259045"/>
    <xdr:sp macro="" textlink="">
      <xdr:nvSpPr>
        <xdr:cNvPr id="136" name="財政構造の弾力性平均値テキスト"/>
        <xdr:cNvSpPr txBox="1"/>
      </xdr:nvSpPr>
      <xdr:spPr>
        <a:xfrm>
          <a:off x="5041900" y="1095927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64</xdr:row>
      <xdr:rowOff>141394</xdr:rowOff>
    </xdr:from>
    <xdr:to>
      <xdr:col>23</xdr:col>
      <xdr:colOff>184150</xdr:colOff>
      <xdr:row>65</xdr:row>
      <xdr:rowOff>71544</xdr:rowOff>
    </xdr:to>
    <xdr:sp macro="" textlink="">
      <xdr:nvSpPr>
        <xdr:cNvPr id="137" name="フローチャート: 判断 136"/>
        <xdr:cNvSpPr/>
      </xdr:nvSpPr>
      <xdr:spPr>
        <a:xfrm>
          <a:off x="4902200" y="111141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65</xdr:row>
      <xdr:rowOff>24765</xdr:rowOff>
    </xdr:from>
    <xdr:to>
      <xdr:col>19</xdr:col>
      <xdr:colOff>133350</xdr:colOff>
      <xdr:row>65</xdr:row>
      <xdr:rowOff>117263</xdr:rowOff>
    </xdr:to>
    <xdr:cxnSp macro="">
      <xdr:nvCxnSpPr>
        <xdr:cNvPr id="138" name="直線コネクタ 137"/>
        <xdr:cNvCxnSpPr/>
      </xdr:nvCxnSpPr>
      <xdr:spPr>
        <a:xfrm>
          <a:off x="3225800" y="11169015"/>
          <a:ext cx="889000" cy="924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64</xdr:row>
      <xdr:rowOff>141394</xdr:rowOff>
    </xdr:from>
    <xdr:to>
      <xdr:col>19</xdr:col>
      <xdr:colOff>184150</xdr:colOff>
      <xdr:row>65</xdr:row>
      <xdr:rowOff>71544</xdr:rowOff>
    </xdr:to>
    <xdr:sp macro="" textlink="">
      <xdr:nvSpPr>
        <xdr:cNvPr id="139" name="フローチャート: 判断 138"/>
        <xdr:cNvSpPr/>
      </xdr:nvSpPr>
      <xdr:spPr>
        <a:xfrm>
          <a:off x="4064000" y="111141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81721</xdr:rowOff>
    </xdr:from>
    <xdr:ext cx="736600" cy="259045"/>
    <xdr:sp macro="" textlink="">
      <xdr:nvSpPr>
        <xdr:cNvPr id="140" name="テキスト ボックス 139"/>
        <xdr:cNvSpPr txBox="1"/>
      </xdr:nvSpPr>
      <xdr:spPr>
        <a:xfrm>
          <a:off x="3733800" y="108830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63</xdr:row>
      <xdr:rowOff>126365</xdr:rowOff>
    </xdr:from>
    <xdr:to>
      <xdr:col>15</xdr:col>
      <xdr:colOff>82550</xdr:colOff>
      <xdr:row>65</xdr:row>
      <xdr:rowOff>24765</xdr:rowOff>
    </xdr:to>
    <xdr:cxnSp macro="">
      <xdr:nvCxnSpPr>
        <xdr:cNvPr id="141" name="直線コネクタ 140"/>
        <xdr:cNvCxnSpPr/>
      </xdr:nvCxnSpPr>
      <xdr:spPr>
        <a:xfrm>
          <a:off x="2336800" y="10927715"/>
          <a:ext cx="8890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64</xdr:row>
      <xdr:rowOff>73025</xdr:rowOff>
    </xdr:from>
    <xdr:to>
      <xdr:col>15</xdr:col>
      <xdr:colOff>133350</xdr:colOff>
      <xdr:row>65</xdr:row>
      <xdr:rowOff>3175</xdr:rowOff>
    </xdr:to>
    <xdr:sp macro="" textlink="">
      <xdr:nvSpPr>
        <xdr:cNvPr id="142" name="フローチャート: 判断 141"/>
        <xdr:cNvSpPr/>
      </xdr:nvSpPr>
      <xdr:spPr>
        <a:xfrm>
          <a:off x="3175000" y="11045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13352</xdr:rowOff>
    </xdr:from>
    <xdr:ext cx="762000" cy="259045"/>
    <xdr:sp macro="" textlink="">
      <xdr:nvSpPr>
        <xdr:cNvPr id="143" name="テキスト ボックス 142"/>
        <xdr:cNvSpPr txBox="1"/>
      </xdr:nvSpPr>
      <xdr:spPr>
        <a:xfrm>
          <a:off x="2844800" y="10814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63</xdr:row>
      <xdr:rowOff>126365</xdr:rowOff>
    </xdr:from>
    <xdr:to>
      <xdr:col>11</xdr:col>
      <xdr:colOff>31750</xdr:colOff>
      <xdr:row>65</xdr:row>
      <xdr:rowOff>32808</xdr:rowOff>
    </xdr:to>
    <xdr:cxnSp macro="">
      <xdr:nvCxnSpPr>
        <xdr:cNvPr id="144" name="直線コネクタ 143"/>
        <xdr:cNvCxnSpPr/>
      </xdr:nvCxnSpPr>
      <xdr:spPr>
        <a:xfrm flipV="1">
          <a:off x="1447800" y="10927715"/>
          <a:ext cx="889000" cy="24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115781</xdr:rowOff>
    </xdr:from>
    <xdr:to>
      <xdr:col>11</xdr:col>
      <xdr:colOff>82550</xdr:colOff>
      <xdr:row>64</xdr:row>
      <xdr:rowOff>45931</xdr:rowOff>
    </xdr:to>
    <xdr:sp macro="" textlink="">
      <xdr:nvSpPr>
        <xdr:cNvPr id="145" name="フローチャート: 判断 144"/>
        <xdr:cNvSpPr/>
      </xdr:nvSpPr>
      <xdr:spPr>
        <a:xfrm>
          <a:off x="2286000" y="10917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64</xdr:row>
      <xdr:rowOff>30708</xdr:rowOff>
    </xdr:from>
    <xdr:ext cx="762000" cy="259045"/>
    <xdr:sp macro="" textlink="">
      <xdr:nvSpPr>
        <xdr:cNvPr id="146" name="テキスト ボックス 145"/>
        <xdr:cNvSpPr txBox="1"/>
      </xdr:nvSpPr>
      <xdr:spPr>
        <a:xfrm>
          <a:off x="1955800" y="11003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157480</xdr:rowOff>
    </xdr:from>
    <xdr:to>
      <xdr:col>7</xdr:col>
      <xdr:colOff>31750</xdr:colOff>
      <xdr:row>65</xdr:row>
      <xdr:rowOff>87630</xdr:rowOff>
    </xdr:to>
    <xdr:sp macro="" textlink="">
      <xdr:nvSpPr>
        <xdr:cNvPr id="147" name="フローチャート: 判断 146"/>
        <xdr:cNvSpPr/>
      </xdr:nvSpPr>
      <xdr:spPr>
        <a:xfrm>
          <a:off x="1397000" y="11130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65</xdr:row>
      <xdr:rowOff>72407</xdr:rowOff>
    </xdr:from>
    <xdr:ext cx="762000" cy="259045"/>
    <xdr:sp macro="" textlink="">
      <xdr:nvSpPr>
        <xdr:cNvPr id="148" name="テキスト ボックス 147"/>
        <xdr:cNvSpPr txBox="1"/>
      </xdr:nvSpPr>
      <xdr:spPr>
        <a:xfrm>
          <a:off x="1066800" y="11216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9" name="テキスト ボックス 148"/>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50" name="テキスト ボックス 149"/>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51" name="テキスト ボックス 150"/>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2" name="テキスト ボックス 151"/>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3" name="テキスト ボックス 152"/>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26246</xdr:rowOff>
    </xdr:from>
    <xdr:to>
      <xdr:col>23</xdr:col>
      <xdr:colOff>184150</xdr:colOff>
      <xdr:row>65</xdr:row>
      <xdr:rowOff>127846</xdr:rowOff>
    </xdr:to>
    <xdr:sp macro="" textlink="">
      <xdr:nvSpPr>
        <xdr:cNvPr id="154" name="楕円 153"/>
        <xdr:cNvSpPr/>
      </xdr:nvSpPr>
      <xdr:spPr>
        <a:xfrm>
          <a:off x="4902200" y="1117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169773</xdr:rowOff>
    </xdr:from>
    <xdr:ext cx="762000" cy="259045"/>
    <xdr:sp macro="" textlink="">
      <xdr:nvSpPr>
        <xdr:cNvPr id="155" name="財政構造の弾力性該当値テキスト"/>
        <xdr:cNvSpPr txBox="1"/>
      </xdr:nvSpPr>
      <xdr:spPr>
        <a:xfrm>
          <a:off x="5041900" y="11142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65</xdr:row>
      <xdr:rowOff>66463</xdr:rowOff>
    </xdr:from>
    <xdr:to>
      <xdr:col>19</xdr:col>
      <xdr:colOff>184150</xdr:colOff>
      <xdr:row>65</xdr:row>
      <xdr:rowOff>168063</xdr:rowOff>
    </xdr:to>
    <xdr:sp macro="" textlink="">
      <xdr:nvSpPr>
        <xdr:cNvPr id="156" name="楕円 155"/>
        <xdr:cNvSpPr/>
      </xdr:nvSpPr>
      <xdr:spPr>
        <a:xfrm>
          <a:off x="4064000" y="112107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65</xdr:row>
      <xdr:rowOff>152840</xdr:rowOff>
    </xdr:from>
    <xdr:ext cx="736600" cy="259045"/>
    <xdr:sp macro="" textlink="">
      <xdr:nvSpPr>
        <xdr:cNvPr id="157" name="テキスト ボックス 156"/>
        <xdr:cNvSpPr txBox="1"/>
      </xdr:nvSpPr>
      <xdr:spPr>
        <a:xfrm>
          <a:off x="3733800" y="1129709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64</xdr:row>
      <xdr:rowOff>145415</xdr:rowOff>
    </xdr:from>
    <xdr:to>
      <xdr:col>15</xdr:col>
      <xdr:colOff>133350</xdr:colOff>
      <xdr:row>65</xdr:row>
      <xdr:rowOff>75565</xdr:rowOff>
    </xdr:to>
    <xdr:sp macro="" textlink="">
      <xdr:nvSpPr>
        <xdr:cNvPr id="158" name="楕円 157"/>
        <xdr:cNvSpPr/>
      </xdr:nvSpPr>
      <xdr:spPr>
        <a:xfrm>
          <a:off x="3175000" y="11118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65</xdr:row>
      <xdr:rowOff>60342</xdr:rowOff>
    </xdr:from>
    <xdr:ext cx="762000" cy="259045"/>
    <xdr:sp macro="" textlink="">
      <xdr:nvSpPr>
        <xdr:cNvPr id="159" name="テキスト ボックス 158"/>
        <xdr:cNvSpPr txBox="1"/>
      </xdr:nvSpPr>
      <xdr:spPr>
        <a:xfrm>
          <a:off x="2844800" y="112045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63</xdr:row>
      <xdr:rowOff>75565</xdr:rowOff>
    </xdr:from>
    <xdr:to>
      <xdr:col>11</xdr:col>
      <xdr:colOff>82550</xdr:colOff>
      <xdr:row>64</xdr:row>
      <xdr:rowOff>5715</xdr:rowOff>
    </xdr:to>
    <xdr:sp macro="" textlink="">
      <xdr:nvSpPr>
        <xdr:cNvPr id="160" name="楕円 159"/>
        <xdr:cNvSpPr/>
      </xdr:nvSpPr>
      <xdr:spPr>
        <a:xfrm>
          <a:off x="2286000" y="10876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15892</xdr:rowOff>
    </xdr:from>
    <xdr:ext cx="762000" cy="259045"/>
    <xdr:sp macro="" textlink="">
      <xdr:nvSpPr>
        <xdr:cNvPr id="161" name="テキスト ボックス 160"/>
        <xdr:cNvSpPr txBox="1"/>
      </xdr:nvSpPr>
      <xdr:spPr>
        <a:xfrm>
          <a:off x="1955800" y="10645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153458</xdr:rowOff>
    </xdr:from>
    <xdr:to>
      <xdr:col>7</xdr:col>
      <xdr:colOff>31750</xdr:colOff>
      <xdr:row>65</xdr:row>
      <xdr:rowOff>83608</xdr:rowOff>
    </xdr:to>
    <xdr:sp macro="" textlink="">
      <xdr:nvSpPr>
        <xdr:cNvPr id="162" name="楕円 161"/>
        <xdr:cNvSpPr/>
      </xdr:nvSpPr>
      <xdr:spPr>
        <a:xfrm>
          <a:off x="1397000" y="1112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93785</xdr:rowOff>
    </xdr:from>
    <xdr:ext cx="762000" cy="259045"/>
    <xdr:sp macro="" textlink="">
      <xdr:nvSpPr>
        <xdr:cNvPr id="163" name="テキスト ボックス 162"/>
        <xdr:cNvSpPr txBox="1"/>
      </xdr:nvSpPr>
      <xdr:spPr>
        <a:xfrm>
          <a:off x="1066800" y="108951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4" name="正方形/長方形 163"/>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5" name="テキスト ボックス 164"/>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6" name="テキスト ボックス 165"/>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[229,958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7" name="正方形/長方形 166"/>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8" name="正方形/長方形 167"/>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9" name="正方形/長方形 168"/>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70" name="正方形/長方形 169"/>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71" name="正方形/長方形 170"/>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2" name="正方形/長方形 171"/>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3" name="正方形/長方形 172"/>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4" name="正方形/長方形 173"/>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5" name="正方形/長方形 174"/>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6" name="テキスト ボックス 175"/>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前年度と比較して８，４２６円増加したが、類似団体と比較して５，４８９円低い結果となった。これは給与改定に伴い人件費は増加したが、コミュニティバスから</a:t>
          </a:r>
          <a:r>
            <a:rPr kumimoji="1" lang="en-US" altLang="ja-JP" sz="1300">
              <a:latin typeface="ＭＳ Ｐゴシック" panose="020B0600070205080204" pitchFamily="50" charset="-128"/>
              <a:ea typeface="ＭＳ Ｐゴシック" panose="020B0600070205080204" pitchFamily="50" charset="-128"/>
            </a:rPr>
            <a:t>AI</a:t>
          </a:r>
          <a:r>
            <a:rPr kumimoji="1" lang="ja-JP" altLang="en-US" sz="1300">
              <a:latin typeface="ＭＳ Ｐゴシック" panose="020B0600070205080204" pitchFamily="50" charset="-128"/>
              <a:ea typeface="ＭＳ Ｐゴシック" panose="020B0600070205080204" pitchFamily="50" charset="-128"/>
            </a:rPr>
            <a:t>オンデマンドバスに移行した影響により経費区分が物件費から補助費等に移ったこと、ふるさと納税関連経費が減少したこと等により、物件費が減少したことによるものと考えられる。これら減少要因は単年度限りの特殊要因であり、一般的には物価上昇局面にあって、人件費・物件費ともに増加が見込まれるため、引き続き対象経費の抑制に努めていく。</a:t>
          </a:r>
        </a:p>
      </xdr:txBody>
    </xdr:sp>
    <xdr:clientData/>
  </xdr:twoCellAnchor>
  <xdr:oneCellAnchor>
    <xdr:from>
      <xdr:col>3</xdr:col>
      <xdr:colOff>95250</xdr:colOff>
      <xdr:row>77</xdr:row>
      <xdr:rowOff>6350</xdr:rowOff>
    </xdr:from>
    <xdr:ext cx="349839" cy="225703"/>
    <xdr:sp macro="" textlink="">
      <xdr:nvSpPr>
        <xdr:cNvPr id="177" name="テキスト ボックス 176"/>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8" name="直線コネクタ 177"/>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9" name="テキスト ボックス 178"/>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80" name="直線コネクタ 179"/>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81" name="テキスト ボックス 180"/>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82" name="直線コネクタ 181"/>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3" name="テキスト ボックス 182"/>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4" name="直線コネクタ 183"/>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5" name="テキスト ボックス 184"/>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6" name="直線コネクタ 185"/>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7" name="テキスト ボックス 186"/>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8" name="直線コネクタ 187"/>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9" name="テキスト ボックス 188"/>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90" name="直線コネクタ 189"/>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91"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163201</xdr:rowOff>
    </xdr:from>
    <xdr:to>
      <xdr:col>23</xdr:col>
      <xdr:colOff>133350</xdr:colOff>
      <xdr:row>88</xdr:row>
      <xdr:rowOff>29666</xdr:rowOff>
    </xdr:to>
    <xdr:cxnSp macro="">
      <xdr:nvCxnSpPr>
        <xdr:cNvPr id="192" name="直線コネクタ 191"/>
        <xdr:cNvCxnSpPr/>
      </xdr:nvCxnSpPr>
      <xdr:spPr>
        <a:xfrm flipV="1">
          <a:off x="4953000" y="14050651"/>
          <a:ext cx="0" cy="106661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1743</xdr:rowOff>
    </xdr:from>
    <xdr:ext cx="762000" cy="259045"/>
    <xdr:sp macro="" textlink="">
      <xdr:nvSpPr>
        <xdr:cNvPr id="193" name="人件費・物件費等の状況最小値テキスト"/>
        <xdr:cNvSpPr txBox="1"/>
      </xdr:nvSpPr>
      <xdr:spPr>
        <a:xfrm>
          <a:off x="5041900" y="150893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654,753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29666</xdr:rowOff>
    </xdr:from>
    <xdr:to>
      <xdr:col>24</xdr:col>
      <xdr:colOff>12700</xdr:colOff>
      <xdr:row>88</xdr:row>
      <xdr:rowOff>29666</xdr:rowOff>
    </xdr:to>
    <xdr:cxnSp macro="">
      <xdr:nvCxnSpPr>
        <xdr:cNvPr id="194" name="直線コネクタ 193"/>
        <xdr:cNvCxnSpPr/>
      </xdr:nvCxnSpPr>
      <xdr:spPr>
        <a:xfrm>
          <a:off x="4864100" y="151172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78128</xdr:rowOff>
    </xdr:from>
    <xdr:ext cx="762000" cy="259045"/>
    <xdr:sp macro="" textlink="">
      <xdr:nvSpPr>
        <xdr:cNvPr id="195" name="人件費・物件費等の状況最大値テキスト"/>
        <xdr:cNvSpPr txBox="1"/>
      </xdr:nvSpPr>
      <xdr:spPr>
        <a:xfrm>
          <a:off x="5041900" y="137941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124,319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163201</xdr:rowOff>
    </xdr:from>
    <xdr:to>
      <xdr:col>24</xdr:col>
      <xdr:colOff>12700</xdr:colOff>
      <xdr:row>81</xdr:row>
      <xdr:rowOff>163201</xdr:rowOff>
    </xdr:to>
    <xdr:cxnSp macro="">
      <xdr:nvCxnSpPr>
        <xdr:cNvPr id="196" name="直線コネクタ 195"/>
        <xdr:cNvCxnSpPr/>
      </xdr:nvCxnSpPr>
      <xdr:spPr>
        <a:xfrm>
          <a:off x="4864100" y="140506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15780</xdr:rowOff>
    </xdr:from>
    <xdr:to>
      <xdr:col>23</xdr:col>
      <xdr:colOff>133350</xdr:colOff>
      <xdr:row>83</xdr:row>
      <xdr:rowOff>32724</xdr:rowOff>
    </xdr:to>
    <xdr:cxnSp macro="">
      <xdr:nvCxnSpPr>
        <xdr:cNvPr id="197" name="直線コネクタ 196"/>
        <xdr:cNvCxnSpPr/>
      </xdr:nvCxnSpPr>
      <xdr:spPr>
        <a:xfrm>
          <a:off x="4114800" y="14246130"/>
          <a:ext cx="838200" cy="169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136489</xdr:rowOff>
    </xdr:from>
    <xdr:ext cx="762000" cy="259045"/>
    <xdr:sp macro="" textlink="">
      <xdr:nvSpPr>
        <xdr:cNvPr id="198" name="人件費・物件費等の状況平均値テキスト"/>
        <xdr:cNvSpPr txBox="1"/>
      </xdr:nvSpPr>
      <xdr:spPr>
        <a:xfrm>
          <a:off x="5041900" y="1419538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235,447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164412</xdr:rowOff>
    </xdr:from>
    <xdr:to>
      <xdr:col>23</xdr:col>
      <xdr:colOff>184150</xdr:colOff>
      <xdr:row>83</xdr:row>
      <xdr:rowOff>94562</xdr:rowOff>
    </xdr:to>
    <xdr:sp macro="" textlink="">
      <xdr:nvSpPr>
        <xdr:cNvPr id="199" name="フローチャート: 判断 198"/>
        <xdr:cNvSpPr/>
      </xdr:nvSpPr>
      <xdr:spPr>
        <a:xfrm>
          <a:off x="4902200" y="14223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149335</xdr:rowOff>
    </xdr:from>
    <xdr:to>
      <xdr:col>19</xdr:col>
      <xdr:colOff>133350</xdr:colOff>
      <xdr:row>83</xdr:row>
      <xdr:rowOff>15780</xdr:rowOff>
    </xdr:to>
    <xdr:cxnSp macro="">
      <xdr:nvCxnSpPr>
        <xdr:cNvPr id="200" name="直線コネクタ 199"/>
        <xdr:cNvCxnSpPr/>
      </xdr:nvCxnSpPr>
      <xdr:spPr>
        <a:xfrm>
          <a:off x="3225800" y="14208235"/>
          <a:ext cx="889000" cy="37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127774</xdr:rowOff>
    </xdr:from>
    <xdr:to>
      <xdr:col>19</xdr:col>
      <xdr:colOff>184150</xdr:colOff>
      <xdr:row>83</xdr:row>
      <xdr:rowOff>57924</xdr:rowOff>
    </xdr:to>
    <xdr:sp macro="" textlink="">
      <xdr:nvSpPr>
        <xdr:cNvPr id="201" name="フローチャート: 判断 200"/>
        <xdr:cNvSpPr/>
      </xdr:nvSpPr>
      <xdr:spPr>
        <a:xfrm>
          <a:off x="4064000" y="14186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68101</xdr:rowOff>
    </xdr:from>
    <xdr:ext cx="736600" cy="259045"/>
    <xdr:sp macro="" textlink="">
      <xdr:nvSpPr>
        <xdr:cNvPr id="202" name="テキスト ボックス 201"/>
        <xdr:cNvSpPr txBox="1"/>
      </xdr:nvSpPr>
      <xdr:spPr>
        <a:xfrm>
          <a:off x="3733800" y="1395555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146605</xdr:rowOff>
    </xdr:from>
    <xdr:to>
      <xdr:col>15</xdr:col>
      <xdr:colOff>82550</xdr:colOff>
      <xdr:row>82</xdr:row>
      <xdr:rowOff>149335</xdr:rowOff>
    </xdr:to>
    <xdr:cxnSp macro="">
      <xdr:nvCxnSpPr>
        <xdr:cNvPr id="203" name="直線コネクタ 202"/>
        <xdr:cNvCxnSpPr/>
      </xdr:nvCxnSpPr>
      <xdr:spPr>
        <a:xfrm>
          <a:off x="2336800" y="14205505"/>
          <a:ext cx="889000" cy="2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123233</xdr:rowOff>
    </xdr:from>
    <xdr:to>
      <xdr:col>15</xdr:col>
      <xdr:colOff>133350</xdr:colOff>
      <xdr:row>83</xdr:row>
      <xdr:rowOff>53383</xdr:rowOff>
    </xdr:to>
    <xdr:sp macro="" textlink="">
      <xdr:nvSpPr>
        <xdr:cNvPr id="204" name="フローチャート: 判断 203"/>
        <xdr:cNvSpPr/>
      </xdr:nvSpPr>
      <xdr:spPr>
        <a:xfrm>
          <a:off x="3175000" y="14182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38160</xdr:rowOff>
    </xdr:from>
    <xdr:ext cx="762000" cy="259045"/>
    <xdr:sp macro="" textlink="">
      <xdr:nvSpPr>
        <xdr:cNvPr id="205" name="テキスト ボックス 204"/>
        <xdr:cNvSpPr txBox="1"/>
      </xdr:nvSpPr>
      <xdr:spPr>
        <a:xfrm>
          <a:off x="2844800" y="142685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146605</xdr:rowOff>
    </xdr:from>
    <xdr:to>
      <xdr:col>11</xdr:col>
      <xdr:colOff>31750</xdr:colOff>
      <xdr:row>82</xdr:row>
      <xdr:rowOff>160799</xdr:rowOff>
    </xdr:to>
    <xdr:cxnSp macro="">
      <xdr:nvCxnSpPr>
        <xdr:cNvPr id="206" name="直線コネクタ 205"/>
        <xdr:cNvCxnSpPr/>
      </xdr:nvCxnSpPr>
      <xdr:spPr>
        <a:xfrm flipV="1">
          <a:off x="1447800" y="14205505"/>
          <a:ext cx="889000" cy="14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101577</xdr:rowOff>
    </xdr:from>
    <xdr:to>
      <xdr:col>11</xdr:col>
      <xdr:colOff>82550</xdr:colOff>
      <xdr:row>83</xdr:row>
      <xdr:rowOff>31727</xdr:rowOff>
    </xdr:to>
    <xdr:sp macro="" textlink="">
      <xdr:nvSpPr>
        <xdr:cNvPr id="207" name="フローチャート: 判断 206"/>
        <xdr:cNvSpPr/>
      </xdr:nvSpPr>
      <xdr:spPr>
        <a:xfrm>
          <a:off x="2286000" y="14160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16504</xdr:rowOff>
    </xdr:from>
    <xdr:ext cx="762000" cy="259045"/>
    <xdr:sp macro="" textlink="">
      <xdr:nvSpPr>
        <xdr:cNvPr id="208" name="テキスト ボックス 207"/>
        <xdr:cNvSpPr txBox="1"/>
      </xdr:nvSpPr>
      <xdr:spPr>
        <a:xfrm>
          <a:off x="1955800" y="142468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95193</xdr:rowOff>
    </xdr:from>
    <xdr:to>
      <xdr:col>7</xdr:col>
      <xdr:colOff>31750</xdr:colOff>
      <xdr:row>83</xdr:row>
      <xdr:rowOff>25343</xdr:rowOff>
    </xdr:to>
    <xdr:sp macro="" textlink="">
      <xdr:nvSpPr>
        <xdr:cNvPr id="209" name="フローチャート: 判断 208"/>
        <xdr:cNvSpPr/>
      </xdr:nvSpPr>
      <xdr:spPr>
        <a:xfrm>
          <a:off x="1397000" y="14154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35520</xdr:rowOff>
    </xdr:from>
    <xdr:ext cx="762000" cy="259045"/>
    <xdr:sp macro="" textlink="">
      <xdr:nvSpPr>
        <xdr:cNvPr id="210" name="テキスト ボックス 209"/>
        <xdr:cNvSpPr txBox="1"/>
      </xdr:nvSpPr>
      <xdr:spPr>
        <a:xfrm>
          <a:off x="1066800" y="139229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1" name="テキスト ボックス 210"/>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2" name="テキスト ボックス 211"/>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3" name="テキスト ボックス 212"/>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4" name="テキスト ボックス 213"/>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5" name="テキスト ボックス 214"/>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153374</xdr:rowOff>
    </xdr:from>
    <xdr:to>
      <xdr:col>23</xdr:col>
      <xdr:colOff>184150</xdr:colOff>
      <xdr:row>83</xdr:row>
      <xdr:rowOff>83524</xdr:rowOff>
    </xdr:to>
    <xdr:sp macro="" textlink="">
      <xdr:nvSpPr>
        <xdr:cNvPr id="216" name="楕円 215"/>
        <xdr:cNvSpPr/>
      </xdr:nvSpPr>
      <xdr:spPr>
        <a:xfrm>
          <a:off x="4902200" y="14212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169901</xdr:rowOff>
    </xdr:from>
    <xdr:ext cx="762000" cy="259045"/>
    <xdr:sp macro="" textlink="">
      <xdr:nvSpPr>
        <xdr:cNvPr id="217" name="人件費・物件費等の状況該当値テキスト"/>
        <xdr:cNvSpPr txBox="1"/>
      </xdr:nvSpPr>
      <xdr:spPr>
        <a:xfrm>
          <a:off x="5041900" y="140573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136430</xdr:rowOff>
    </xdr:from>
    <xdr:to>
      <xdr:col>19</xdr:col>
      <xdr:colOff>184150</xdr:colOff>
      <xdr:row>83</xdr:row>
      <xdr:rowOff>66580</xdr:rowOff>
    </xdr:to>
    <xdr:sp macro="" textlink="">
      <xdr:nvSpPr>
        <xdr:cNvPr id="218" name="楕円 217"/>
        <xdr:cNvSpPr/>
      </xdr:nvSpPr>
      <xdr:spPr>
        <a:xfrm>
          <a:off x="4064000" y="14195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51357</xdr:rowOff>
    </xdr:from>
    <xdr:ext cx="736600" cy="259045"/>
    <xdr:sp macro="" textlink="">
      <xdr:nvSpPr>
        <xdr:cNvPr id="219" name="テキスト ボックス 218"/>
        <xdr:cNvSpPr txBox="1"/>
      </xdr:nvSpPr>
      <xdr:spPr>
        <a:xfrm>
          <a:off x="3733800" y="142817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221,532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98535</xdr:rowOff>
    </xdr:from>
    <xdr:to>
      <xdr:col>15</xdr:col>
      <xdr:colOff>133350</xdr:colOff>
      <xdr:row>83</xdr:row>
      <xdr:rowOff>28685</xdr:rowOff>
    </xdr:to>
    <xdr:sp macro="" textlink="">
      <xdr:nvSpPr>
        <xdr:cNvPr id="220" name="楕円 219"/>
        <xdr:cNvSpPr/>
      </xdr:nvSpPr>
      <xdr:spPr>
        <a:xfrm>
          <a:off x="3175000" y="141574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38862</xdr:rowOff>
    </xdr:from>
    <xdr:ext cx="762000" cy="259045"/>
    <xdr:sp macro="" textlink="">
      <xdr:nvSpPr>
        <xdr:cNvPr id="221" name="テキスト ボックス 220"/>
        <xdr:cNvSpPr txBox="1"/>
      </xdr:nvSpPr>
      <xdr:spPr>
        <a:xfrm>
          <a:off x="2844800" y="139263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95805</xdr:rowOff>
    </xdr:from>
    <xdr:to>
      <xdr:col>11</xdr:col>
      <xdr:colOff>82550</xdr:colOff>
      <xdr:row>83</xdr:row>
      <xdr:rowOff>25955</xdr:rowOff>
    </xdr:to>
    <xdr:sp macro="" textlink="">
      <xdr:nvSpPr>
        <xdr:cNvPr id="222" name="楕円 221"/>
        <xdr:cNvSpPr/>
      </xdr:nvSpPr>
      <xdr:spPr>
        <a:xfrm>
          <a:off x="2286000" y="14154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36132</xdr:rowOff>
    </xdr:from>
    <xdr:ext cx="762000" cy="259045"/>
    <xdr:sp macro="" textlink="">
      <xdr:nvSpPr>
        <xdr:cNvPr id="223" name="テキスト ボックス 222"/>
        <xdr:cNvSpPr txBox="1"/>
      </xdr:nvSpPr>
      <xdr:spPr>
        <a:xfrm>
          <a:off x="1955800" y="139235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201,329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109999</xdr:rowOff>
    </xdr:from>
    <xdr:to>
      <xdr:col>7</xdr:col>
      <xdr:colOff>31750</xdr:colOff>
      <xdr:row>83</xdr:row>
      <xdr:rowOff>40149</xdr:rowOff>
    </xdr:to>
    <xdr:sp macro="" textlink="">
      <xdr:nvSpPr>
        <xdr:cNvPr id="224" name="楕円 223"/>
        <xdr:cNvSpPr/>
      </xdr:nvSpPr>
      <xdr:spPr>
        <a:xfrm>
          <a:off x="1397000" y="141688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24926</xdr:rowOff>
    </xdr:from>
    <xdr:ext cx="762000" cy="259045"/>
    <xdr:sp macro="" textlink="">
      <xdr:nvSpPr>
        <xdr:cNvPr id="225" name="テキスト ボックス 224"/>
        <xdr:cNvSpPr txBox="1"/>
      </xdr:nvSpPr>
      <xdr:spPr>
        <a:xfrm>
          <a:off x="1066800" y="142552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6" name="正方形/長方形 225"/>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7" name="テキスト ボックス 226"/>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8" name="テキスト ボックス 227"/>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9" name="正方形/長方形 228"/>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30" name="正方形/長方形 229"/>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1" name="正方形/長方形 230"/>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2" name="正方形/長方形 231"/>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3" name="正方形/長方形 232"/>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4" name="正方形/長方形 233"/>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5" name="正方形/長方形 234"/>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6" name="正方形/長方形 235"/>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7" name="正方形/長方形 236"/>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8" name="テキスト ボックス 237"/>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前年度と比較して０．１ポイント減少したが、類似団体と比較して０．６ポイント高い状態である。今後とも定員管理と共に給料の適正な管理に努める。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9" name="直線コネクタ 238"/>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40" name="テキスト ボックス 239"/>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41" name="直線コネクタ 240"/>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2" name="テキスト ボックス 241"/>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3" name="直線コネクタ 242"/>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4" name="テキスト ボックス 243"/>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5" name="直線コネクタ 244"/>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6" name="テキスト ボックス 245"/>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7" name="直線コネクタ 246"/>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8" name="テキスト ボックス 247"/>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9" name="直線コネクタ 248"/>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50" name="テキスト ボックス 249"/>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1" name="直線コネクタ 250"/>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2" name="テキスト ボックス 251"/>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3"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165100</xdr:rowOff>
    </xdr:from>
    <xdr:to>
      <xdr:col>81</xdr:col>
      <xdr:colOff>44450</xdr:colOff>
      <xdr:row>89</xdr:row>
      <xdr:rowOff>56445</xdr:rowOff>
    </xdr:to>
    <xdr:cxnSp macro="">
      <xdr:nvCxnSpPr>
        <xdr:cNvPr id="254" name="直線コネクタ 253"/>
        <xdr:cNvCxnSpPr/>
      </xdr:nvCxnSpPr>
      <xdr:spPr>
        <a:xfrm flipV="1">
          <a:off x="17018000" y="13881100"/>
          <a:ext cx="0" cy="143439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28522</xdr:rowOff>
    </xdr:from>
    <xdr:ext cx="762000" cy="259045"/>
    <xdr:sp macro="" textlink="">
      <xdr:nvSpPr>
        <xdr:cNvPr id="255" name="給与水準   （国との比較）最小値テキスト"/>
        <xdr:cNvSpPr txBox="1"/>
      </xdr:nvSpPr>
      <xdr:spPr>
        <a:xfrm>
          <a:off x="17106900" y="152875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56445</xdr:rowOff>
    </xdr:from>
    <xdr:to>
      <xdr:col>81</xdr:col>
      <xdr:colOff>133350</xdr:colOff>
      <xdr:row>89</xdr:row>
      <xdr:rowOff>56445</xdr:rowOff>
    </xdr:to>
    <xdr:cxnSp macro="">
      <xdr:nvCxnSpPr>
        <xdr:cNvPr id="256" name="直線コネクタ 255"/>
        <xdr:cNvCxnSpPr/>
      </xdr:nvCxnSpPr>
      <xdr:spPr>
        <a:xfrm>
          <a:off x="16929100" y="153154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80027</xdr:rowOff>
    </xdr:from>
    <xdr:ext cx="762000" cy="259045"/>
    <xdr:sp macro="" textlink="">
      <xdr:nvSpPr>
        <xdr:cNvPr id="257" name="給与水準   （国との比較）最大値テキスト"/>
        <xdr:cNvSpPr txBox="1"/>
      </xdr:nvSpPr>
      <xdr:spPr>
        <a:xfrm>
          <a:off x="17106900" y="1362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165100</xdr:rowOff>
    </xdr:from>
    <xdr:to>
      <xdr:col>81</xdr:col>
      <xdr:colOff>133350</xdr:colOff>
      <xdr:row>80</xdr:row>
      <xdr:rowOff>165100</xdr:rowOff>
    </xdr:to>
    <xdr:cxnSp macro="">
      <xdr:nvCxnSpPr>
        <xdr:cNvPr id="258" name="直線コネクタ 257"/>
        <xdr:cNvCxnSpPr/>
      </xdr:nvCxnSpPr>
      <xdr:spPr>
        <a:xfrm>
          <a:off x="16929100" y="1388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7761</xdr:rowOff>
    </xdr:from>
    <xdr:to>
      <xdr:col>81</xdr:col>
      <xdr:colOff>44450</xdr:colOff>
      <xdr:row>86</xdr:row>
      <xdr:rowOff>21166</xdr:rowOff>
    </xdr:to>
    <xdr:cxnSp macro="">
      <xdr:nvCxnSpPr>
        <xdr:cNvPr id="259" name="直線コネクタ 258"/>
        <xdr:cNvCxnSpPr/>
      </xdr:nvCxnSpPr>
      <xdr:spPr>
        <a:xfrm flipV="1">
          <a:off x="16179800" y="14752461"/>
          <a:ext cx="838200" cy="13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64505</xdr:rowOff>
    </xdr:from>
    <xdr:ext cx="762000" cy="259045"/>
    <xdr:sp macro="" textlink="">
      <xdr:nvSpPr>
        <xdr:cNvPr id="260" name="給与水準   （国との比較）平均値テキスト"/>
        <xdr:cNvSpPr txBox="1"/>
      </xdr:nvSpPr>
      <xdr:spPr>
        <a:xfrm>
          <a:off x="17106900" y="144663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47978</xdr:rowOff>
    </xdr:from>
    <xdr:to>
      <xdr:col>81</xdr:col>
      <xdr:colOff>95250</xdr:colOff>
      <xdr:row>85</xdr:row>
      <xdr:rowOff>149578</xdr:rowOff>
    </xdr:to>
    <xdr:sp macro="" textlink="">
      <xdr:nvSpPr>
        <xdr:cNvPr id="261" name="フローチャート: 判断 260"/>
        <xdr:cNvSpPr/>
      </xdr:nvSpPr>
      <xdr:spPr>
        <a:xfrm>
          <a:off x="16967200" y="1462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21166</xdr:rowOff>
    </xdr:from>
    <xdr:to>
      <xdr:col>77</xdr:col>
      <xdr:colOff>44450</xdr:colOff>
      <xdr:row>86</xdr:row>
      <xdr:rowOff>34572</xdr:rowOff>
    </xdr:to>
    <xdr:cxnSp macro="">
      <xdr:nvCxnSpPr>
        <xdr:cNvPr id="262" name="直線コネクタ 261"/>
        <xdr:cNvCxnSpPr/>
      </xdr:nvCxnSpPr>
      <xdr:spPr>
        <a:xfrm flipV="1">
          <a:off x="15290800" y="14765866"/>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7761</xdr:rowOff>
    </xdr:from>
    <xdr:to>
      <xdr:col>77</xdr:col>
      <xdr:colOff>95250</xdr:colOff>
      <xdr:row>85</xdr:row>
      <xdr:rowOff>109361</xdr:rowOff>
    </xdr:to>
    <xdr:sp macro="" textlink="">
      <xdr:nvSpPr>
        <xdr:cNvPr id="263" name="フローチャート: 判断 262"/>
        <xdr:cNvSpPr/>
      </xdr:nvSpPr>
      <xdr:spPr>
        <a:xfrm>
          <a:off x="16129000" y="14581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119538</xdr:rowOff>
    </xdr:from>
    <xdr:ext cx="736600" cy="259045"/>
    <xdr:sp macro="" textlink="">
      <xdr:nvSpPr>
        <xdr:cNvPr id="264" name="テキスト ボックス 263"/>
        <xdr:cNvSpPr txBox="1"/>
      </xdr:nvSpPr>
      <xdr:spPr>
        <a:xfrm>
          <a:off x="15798800" y="143498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86</xdr:row>
      <xdr:rowOff>34572</xdr:rowOff>
    </xdr:from>
    <xdr:to>
      <xdr:col>72</xdr:col>
      <xdr:colOff>203200</xdr:colOff>
      <xdr:row>86</xdr:row>
      <xdr:rowOff>61384</xdr:rowOff>
    </xdr:to>
    <xdr:cxnSp macro="">
      <xdr:nvCxnSpPr>
        <xdr:cNvPr id="265" name="直線コネクタ 264"/>
        <xdr:cNvCxnSpPr/>
      </xdr:nvCxnSpPr>
      <xdr:spPr>
        <a:xfrm flipV="1">
          <a:off x="14401800" y="14779272"/>
          <a:ext cx="889000" cy="2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21166</xdr:rowOff>
    </xdr:from>
    <xdr:to>
      <xdr:col>73</xdr:col>
      <xdr:colOff>44450</xdr:colOff>
      <xdr:row>85</xdr:row>
      <xdr:rowOff>122766</xdr:rowOff>
    </xdr:to>
    <xdr:sp macro="" textlink="">
      <xdr:nvSpPr>
        <xdr:cNvPr id="266" name="フローチャート: 判断 265"/>
        <xdr:cNvSpPr/>
      </xdr:nvSpPr>
      <xdr:spPr>
        <a:xfrm>
          <a:off x="152400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132943</xdr:rowOff>
    </xdr:from>
    <xdr:ext cx="762000" cy="259045"/>
    <xdr:sp macro="" textlink="">
      <xdr:nvSpPr>
        <xdr:cNvPr id="267" name="テキスト ボックス 266"/>
        <xdr:cNvSpPr txBox="1"/>
      </xdr:nvSpPr>
      <xdr:spPr>
        <a:xfrm>
          <a:off x="14909800" y="143632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7761</xdr:rowOff>
    </xdr:from>
    <xdr:to>
      <xdr:col>68</xdr:col>
      <xdr:colOff>152400</xdr:colOff>
      <xdr:row>86</xdr:row>
      <xdr:rowOff>61384</xdr:rowOff>
    </xdr:to>
    <xdr:cxnSp macro="">
      <xdr:nvCxnSpPr>
        <xdr:cNvPr id="268" name="直線コネクタ 267"/>
        <xdr:cNvCxnSpPr/>
      </xdr:nvCxnSpPr>
      <xdr:spPr>
        <a:xfrm>
          <a:off x="13512800" y="14752461"/>
          <a:ext cx="889000" cy="53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21166</xdr:rowOff>
    </xdr:from>
    <xdr:to>
      <xdr:col>68</xdr:col>
      <xdr:colOff>203200</xdr:colOff>
      <xdr:row>85</xdr:row>
      <xdr:rowOff>122766</xdr:rowOff>
    </xdr:to>
    <xdr:sp macro="" textlink="">
      <xdr:nvSpPr>
        <xdr:cNvPr id="269" name="フローチャート: 判断 268"/>
        <xdr:cNvSpPr/>
      </xdr:nvSpPr>
      <xdr:spPr>
        <a:xfrm>
          <a:off x="143510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132943</xdr:rowOff>
    </xdr:from>
    <xdr:ext cx="762000" cy="259045"/>
    <xdr:sp macro="" textlink="">
      <xdr:nvSpPr>
        <xdr:cNvPr id="270" name="テキスト ボックス 269"/>
        <xdr:cNvSpPr txBox="1"/>
      </xdr:nvSpPr>
      <xdr:spPr>
        <a:xfrm>
          <a:off x="14020800" y="143632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74789</xdr:rowOff>
    </xdr:from>
    <xdr:to>
      <xdr:col>64</xdr:col>
      <xdr:colOff>152400</xdr:colOff>
      <xdr:row>86</xdr:row>
      <xdr:rowOff>4939</xdr:rowOff>
    </xdr:to>
    <xdr:sp macro="" textlink="">
      <xdr:nvSpPr>
        <xdr:cNvPr id="271" name="フローチャート: 判断 270"/>
        <xdr:cNvSpPr/>
      </xdr:nvSpPr>
      <xdr:spPr>
        <a:xfrm>
          <a:off x="13462000" y="14648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15116</xdr:rowOff>
    </xdr:from>
    <xdr:ext cx="762000" cy="259045"/>
    <xdr:sp macro="" textlink="">
      <xdr:nvSpPr>
        <xdr:cNvPr id="272" name="テキスト ボックス 271"/>
        <xdr:cNvSpPr txBox="1"/>
      </xdr:nvSpPr>
      <xdr:spPr>
        <a:xfrm>
          <a:off x="13131800" y="14416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3" name="テキスト ボックス 272"/>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4" name="テキスト ボックス 273"/>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5" name="テキスト ボックス 274"/>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6" name="テキスト ボックス 275"/>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7" name="テキスト ボックス 276"/>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128411</xdr:rowOff>
    </xdr:from>
    <xdr:to>
      <xdr:col>81</xdr:col>
      <xdr:colOff>95250</xdr:colOff>
      <xdr:row>86</xdr:row>
      <xdr:rowOff>58561</xdr:rowOff>
    </xdr:to>
    <xdr:sp macro="" textlink="">
      <xdr:nvSpPr>
        <xdr:cNvPr id="278" name="楕円 277"/>
        <xdr:cNvSpPr/>
      </xdr:nvSpPr>
      <xdr:spPr>
        <a:xfrm>
          <a:off x="16967200" y="14701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85</xdr:row>
      <xdr:rowOff>100488</xdr:rowOff>
    </xdr:from>
    <xdr:ext cx="762000" cy="259045"/>
    <xdr:sp macro="" textlink="">
      <xdr:nvSpPr>
        <xdr:cNvPr id="279" name="給与水準   （国との比較）該当値テキスト"/>
        <xdr:cNvSpPr txBox="1"/>
      </xdr:nvSpPr>
      <xdr:spPr>
        <a:xfrm>
          <a:off x="17106900" y="14673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85</xdr:row>
      <xdr:rowOff>141816</xdr:rowOff>
    </xdr:from>
    <xdr:to>
      <xdr:col>77</xdr:col>
      <xdr:colOff>95250</xdr:colOff>
      <xdr:row>86</xdr:row>
      <xdr:rowOff>71966</xdr:rowOff>
    </xdr:to>
    <xdr:sp macro="" textlink="">
      <xdr:nvSpPr>
        <xdr:cNvPr id="280" name="楕円 279"/>
        <xdr:cNvSpPr/>
      </xdr:nvSpPr>
      <xdr:spPr>
        <a:xfrm>
          <a:off x="16129000" y="14715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56743</xdr:rowOff>
    </xdr:from>
    <xdr:ext cx="736600" cy="259045"/>
    <xdr:sp macro="" textlink="">
      <xdr:nvSpPr>
        <xdr:cNvPr id="281" name="テキスト ボックス 280"/>
        <xdr:cNvSpPr txBox="1"/>
      </xdr:nvSpPr>
      <xdr:spPr>
        <a:xfrm>
          <a:off x="15798800" y="1480144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85</xdr:row>
      <xdr:rowOff>155222</xdr:rowOff>
    </xdr:from>
    <xdr:to>
      <xdr:col>73</xdr:col>
      <xdr:colOff>44450</xdr:colOff>
      <xdr:row>86</xdr:row>
      <xdr:rowOff>85372</xdr:rowOff>
    </xdr:to>
    <xdr:sp macro="" textlink="">
      <xdr:nvSpPr>
        <xdr:cNvPr id="282" name="楕円 281"/>
        <xdr:cNvSpPr/>
      </xdr:nvSpPr>
      <xdr:spPr>
        <a:xfrm>
          <a:off x="15240000" y="14728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70149</xdr:rowOff>
    </xdr:from>
    <xdr:ext cx="762000" cy="259045"/>
    <xdr:sp macro="" textlink="">
      <xdr:nvSpPr>
        <xdr:cNvPr id="283" name="テキスト ボックス 282"/>
        <xdr:cNvSpPr txBox="1"/>
      </xdr:nvSpPr>
      <xdr:spPr>
        <a:xfrm>
          <a:off x="14909800" y="14814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10584</xdr:rowOff>
    </xdr:from>
    <xdr:to>
      <xdr:col>68</xdr:col>
      <xdr:colOff>203200</xdr:colOff>
      <xdr:row>86</xdr:row>
      <xdr:rowOff>112184</xdr:rowOff>
    </xdr:to>
    <xdr:sp macro="" textlink="">
      <xdr:nvSpPr>
        <xdr:cNvPr id="284" name="楕円 283"/>
        <xdr:cNvSpPr/>
      </xdr:nvSpPr>
      <xdr:spPr>
        <a:xfrm>
          <a:off x="14351000" y="14755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96961</xdr:rowOff>
    </xdr:from>
    <xdr:ext cx="762000" cy="259045"/>
    <xdr:sp macro="" textlink="">
      <xdr:nvSpPr>
        <xdr:cNvPr id="285" name="テキスト ボックス 284"/>
        <xdr:cNvSpPr txBox="1"/>
      </xdr:nvSpPr>
      <xdr:spPr>
        <a:xfrm>
          <a:off x="14020800" y="148416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128411</xdr:rowOff>
    </xdr:from>
    <xdr:to>
      <xdr:col>64</xdr:col>
      <xdr:colOff>152400</xdr:colOff>
      <xdr:row>86</xdr:row>
      <xdr:rowOff>58561</xdr:rowOff>
    </xdr:to>
    <xdr:sp macro="" textlink="">
      <xdr:nvSpPr>
        <xdr:cNvPr id="286" name="楕円 285"/>
        <xdr:cNvSpPr/>
      </xdr:nvSpPr>
      <xdr:spPr>
        <a:xfrm>
          <a:off x="13462000" y="14701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43338</xdr:rowOff>
    </xdr:from>
    <xdr:ext cx="762000" cy="259045"/>
    <xdr:sp macro="" textlink="">
      <xdr:nvSpPr>
        <xdr:cNvPr id="287" name="テキスト ボックス 286"/>
        <xdr:cNvSpPr txBox="1"/>
      </xdr:nvSpPr>
      <xdr:spPr>
        <a:xfrm>
          <a:off x="13131800" y="147880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8" name="正方形/長方形 287"/>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9" name="テキスト ボックス 288"/>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0" name="テキスト ボックス 289"/>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[12.45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1" name="正方形/長方形 290"/>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2" name="正方形/長方形 291"/>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3" name="正方形/長方形 292"/>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4" name="正方形/長方形 293"/>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5" name="正方形/長方形 294"/>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6" name="正方形/長方形 295"/>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7" name="正方形/長方形 296"/>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8" name="正方形/長方形 297"/>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9" name="正方形/長方形 298"/>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0" name="テキスト ボックス 299"/>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立保育所、国土調査事業等の影響から、類似団体と比較して１．３５ポイント高い状況である。少子化及び人口減少に対応し、適正な規模まで職員数を削減するため、第５次香春町行政改革大綱に基づき、定員管理の適正化を図っていく。</a:t>
          </a:r>
        </a:p>
      </xdr:txBody>
    </xdr:sp>
    <xdr:clientData/>
  </xdr:twoCellAnchor>
  <xdr:oneCellAnchor>
    <xdr:from>
      <xdr:col>61</xdr:col>
      <xdr:colOff>6350</xdr:colOff>
      <xdr:row>54</xdr:row>
      <xdr:rowOff>139700</xdr:rowOff>
    </xdr:from>
    <xdr:ext cx="349839" cy="225703"/>
    <xdr:sp macro="" textlink="">
      <xdr:nvSpPr>
        <xdr:cNvPr id="301" name="テキスト ボックス 300"/>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2" name="直線コネクタ 301"/>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3" name="テキスト ボックス 302"/>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31750</xdr:rowOff>
    </xdr:from>
    <xdr:to>
      <xdr:col>85</xdr:col>
      <xdr:colOff>95250</xdr:colOff>
      <xdr:row>67</xdr:row>
      <xdr:rowOff>31750</xdr:rowOff>
    </xdr:to>
    <xdr:cxnSp macro="">
      <xdr:nvCxnSpPr>
        <xdr:cNvPr id="304" name="直線コネクタ 303"/>
        <xdr:cNvCxnSpPr/>
      </xdr:nvCxnSpPr>
      <xdr:spPr>
        <a:xfrm>
          <a:off x="12827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60977</xdr:rowOff>
    </xdr:from>
    <xdr:ext cx="762000" cy="259045"/>
    <xdr:sp macro="" textlink="">
      <xdr:nvSpPr>
        <xdr:cNvPr id="305" name="テキスト ボックス 304"/>
        <xdr:cNvSpPr txBox="1"/>
      </xdr:nvSpPr>
      <xdr:spPr>
        <a:xfrm>
          <a:off x="1206500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63500</xdr:rowOff>
    </xdr:from>
    <xdr:to>
      <xdr:col>85</xdr:col>
      <xdr:colOff>95250</xdr:colOff>
      <xdr:row>64</xdr:row>
      <xdr:rowOff>63500</xdr:rowOff>
    </xdr:to>
    <xdr:cxnSp macro="">
      <xdr:nvCxnSpPr>
        <xdr:cNvPr id="306" name="直線コネクタ 305"/>
        <xdr:cNvCxnSpPr/>
      </xdr:nvCxnSpPr>
      <xdr:spPr>
        <a:xfrm>
          <a:off x="12827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92727</xdr:rowOff>
    </xdr:from>
    <xdr:ext cx="762000" cy="259045"/>
    <xdr:sp macro="" textlink="">
      <xdr:nvSpPr>
        <xdr:cNvPr id="307" name="テキスト ボックス 306"/>
        <xdr:cNvSpPr txBox="1"/>
      </xdr:nvSpPr>
      <xdr:spPr>
        <a:xfrm>
          <a:off x="1206500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95250</xdr:rowOff>
    </xdr:from>
    <xdr:to>
      <xdr:col>85</xdr:col>
      <xdr:colOff>95250</xdr:colOff>
      <xdr:row>61</xdr:row>
      <xdr:rowOff>95250</xdr:rowOff>
    </xdr:to>
    <xdr:cxnSp macro="">
      <xdr:nvCxnSpPr>
        <xdr:cNvPr id="308" name="直線コネクタ 307"/>
        <xdr:cNvCxnSpPr/>
      </xdr:nvCxnSpPr>
      <xdr:spPr>
        <a:xfrm>
          <a:off x="12827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124477</xdr:rowOff>
    </xdr:from>
    <xdr:ext cx="762000" cy="259045"/>
    <xdr:sp macro="" textlink="">
      <xdr:nvSpPr>
        <xdr:cNvPr id="309" name="テキスト ボックス 308"/>
        <xdr:cNvSpPr txBox="1"/>
      </xdr:nvSpPr>
      <xdr:spPr>
        <a:xfrm>
          <a:off x="120650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127000</xdr:rowOff>
    </xdr:from>
    <xdr:to>
      <xdr:col>85</xdr:col>
      <xdr:colOff>95250</xdr:colOff>
      <xdr:row>58</xdr:row>
      <xdr:rowOff>127000</xdr:rowOff>
    </xdr:to>
    <xdr:cxnSp macro="">
      <xdr:nvCxnSpPr>
        <xdr:cNvPr id="310" name="直線コネクタ 309"/>
        <xdr:cNvCxnSpPr/>
      </xdr:nvCxnSpPr>
      <xdr:spPr>
        <a:xfrm>
          <a:off x="12827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156227</xdr:rowOff>
    </xdr:from>
    <xdr:ext cx="762000" cy="259045"/>
    <xdr:sp macro="" textlink="">
      <xdr:nvSpPr>
        <xdr:cNvPr id="311" name="テキスト ボックス 310"/>
        <xdr:cNvSpPr txBox="1"/>
      </xdr:nvSpPr>
      <xdr:spPr>
        <a:xfrm>
          <a:off x="1206500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2" name="直線コネクタ 311"/>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3"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60</xdr:row>
      <xdr:rowOff>86208</xdr:rowOff>
    </xdr:from>
    <xdr:to>
      <xdr:col>81</xdr:col>
      <xdr:colOff>44450</xdr:colOff>
      <xdr:row>67</xdr:row>
      <xdr:rowOff>98349</xdr:rowOff>
    </xdr:to>
    <xdr:cxnSp macro="">
      <xdr:nvCxnSpPr>
        <xdr:cNvPr id="314" name="直線コネクタ 313"/>
        <xdr:cNvCxnSpPr/>
      </xdr:nvCxnSpPr>
      <xdr:spPr>
        <a:xfrm flipV="1">
          <a:off x="17018000" y="10373208"/>
          <a:ext cx="0" cy="121229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70426</xdr:rowOff>
    </xdr:from>
    <xdr:ext cx="762000" cy="259045"/>
    <xdr:sp macro="" textlink="">
      <xdr:nvSpPr>
        <xdr:cNvPr id="315" name="定員管理の状況最小値テキスト"/>
        <xdr:cNvSpPr txBox="1"/>
      </xdr:nvSpPr>
      <xdr:spPr>
        <a:xfrm>
          <a:off x="17106900" y="115575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98349</xdr:rowOff>
    </xdr:from>
    <xdr:to>
      <xdr:col>81</xdr:col>
      <xdr:colOff>133350</xdr:colOff>
      <xdr:row>67</xdr:row>
      <xdr:rowOff>98349</xdr:rowOff>
    </xdr:to>
    <xdr:cxnSp macro="">
      <xdr:nvCxnSpPr>
        <xdr:cNvPr id="316" name="直線コネクタ 315"/>
        <xdr:cNvCxnSpPr/>
      </xdr:nvCxnSpPr>
      <xdr:spPr>
        <a:xfrm>
          <a:off x="16929100" y="115854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1135</xdr:rowOff>
    </xdr:from>
    <xdr:ext cx="762000" cy="259045"/>
    <xdr:sp macro="" textlink="">
      <xdr:nvSpPr>
        <xdr:cNvPr id="317" name="定員管理の状況最大値テキスト"/>
        <xdr:cNvSpPr txBox="1"/>
      </xdr:nvSpPr>
      <xdr:spPr>
        <a:xfrm>
          <a:off x="17106900" y="10116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60</xdr:row>
      <xdr:rowOff>86208</xdr:rowOff>
    </xdr:from>
    <xdr:to>
      <xdr:col>81</xdr:col>
      <xdr:colOff>133350</xdr:colOff>
      <xdr:row>60</xdr:row>
      <xdr:rowOff>86208</xdr:rowOff>
    </xdr:to>
    <xdr:cxnSp macro="">
      <xdr:nvCxnSpPr>
        <xdr:cNvPr id="318" name="直線コネクタ 317"/>
        <xdr:cNvCxnSpPr/>
      </xdr:nvCxnSpPr>
      <xdr:spPr>
        <a:xfrm>
          <a:off x="16929100" y="10373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25146</xdr:rowOff>
    </xdr:from>
    <xdr:to>
      <xdr:col>81</xdr:col>
      <xdr:colOff>44450</xdr:colOff>
      <xdr:row>62</xdr:row>
      <xdr:rowOff>42037</xdr:rowOff>
    </xdr:to>
    <xdr:cxnSp macro="">
      <xdr:nvCxnSpPr>
        <xdr:cNvPr id="319" name="直線コネクタ 318"/>
        <xdr:cNvCxnSpPr/>
      </xdr:nvCxnSpPr>
      <xdr:spPr>
        <a:xfrm>
          <a:off x="16179800" y="10655046"/>
          <a:ext cx="838200" cy="168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114063</xdr:rowOff>
    </xdr:from>
    <xdr:ext cx="762000" cy="259045"/>
    <xdr:sp macro="" textlink="">
      <xdr:nvSpPr>
        <xdr:cNvPr id="320" name="定員管理の状況平均値テキスト"/>
        <xdr:cNvSpPr txBox="1"/>
      </xdr:nvSpPr>
      <xdr:spPr>
        <a:xfrm>
          <a:off x="17106900" y="1040106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97536</xdr:rowOff>
    </xdr:from>
    <xdr:to>
      <xdr:col>81</xdr:col>
      <xdr:colOff>95250</xdr:colOff>
      <xdr:row>62</xdr:row>
      <xdr:rowOff>27686</xdr:rowOff>
    </xdr:to>
    <xdr:sp macro="" textlink="">
      <xdr:nvSpPr>
        <xdr:cNvPr id="321" name="フローチャート: 判断 320"/>
        <xdr:cNvSpPr/>
      </xdr:nvSpPr>
      <xdr:spPr>
        <a:xfrm>
          <a:off x="16967200" y="10555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18390</xdr:rowOff>
    </xdr:from>
    <xdr:to>
      <xdr:col>77</xdr:col>
      <xdr:colOff>44450</xdr:colOff>
      <xdr:row>62</xdr:row>
      <xdr:rowOff>25146</xdr:rowOff>
    </xdr:to>
    <xdr:cxnSp macro="">
      <xdr:nvCxnSpPr>
        <xdr:cNvPr id="322" name="直線コネクタ 321"/>
        <xdr:cNvCxnSpPr/>
      </xdr:nvCxnSpPr>
      <xdr:spPr>
        <a:xfrm>
          <a:off x="15290800" y="10648290"/>
          <a:ext cx="889000" cy="67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85471</xdr:rowOff>
    </xdr:from>
    <xdr:to>
      <xdr:col>77</xdr:col>
      <xdr:colOff>95250</xdr:colOff>
      <xdr:row>62</xdr:row>
      <xdr:rowOff>15621</xdr:rowOff>
    </xdr:to>
    <xdr:sp macro="" textlink="">
      <xdr:nvSpPr>
        <xdr:cNvPr id="323" name="フローチャート: 判断 322"/>
        <xdr:cNvSpPr/>
      </xdr:nvSpPr>
      <xdr:spPr>
        <a:xfrm>
          <a:off x="16129000" y="105439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25798</xdr:rowOff>
    </xdr:from>
    <xdr:ext cx="736600" cy="259045"/>
    <xdr:sp macro="" textlink="">
      <xdr:nvSpPr>
        <xdr:cNvPr id="324" name="テキスト ボックス 323"/>
        <xdr:cNvSpPr txBox="1"/>
      </xdr:nvSpPr>
      <xdr:spPr>
        <a:xfrm>
          <a:off x="15798800" y="103127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15977</xdr:rowOff>
    </xdr:from>
    <xdr:to>
      <xdr:col>72</xdr:col>
      <xdr:colOff>203200</xdr:colOff>
      <xdr:row>62</xdr:row>
      <xdr:rowOff>18390</xdr:rowOff>
    </xdr:to>
    <xdr:cxnSp macro="">
      <xdr:nvCxnSpPr>
        <xdr:cNvPr id="325" name="直線コネクタ 324"/>
        <xdr:cNvCxnSpPr/>
      </xdr:nvCxnSpPr>
      <xdr:spPr>
        <a:xfrm>
          <a:off x="14401800" y="10645877"/>
          <a:ext cx="889000" cy="24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82093</xdr:rowOff>
    </xdr:from>
    <xdr:to>
      <xdr:col>73</xdr:col>
      <xdr:colOff>44450</xdr:colOff>
      <xdr:row>62</xdr:row>
      <xdr:rowOff>12243</xdr:rowOff>
    </xdr:to>
    <xdr:sp macro="" textlink="">
      <xdr:nvSpPr>
        <xdr:cNvPr id="326" name="フローチャート: 判断 325"/>
        <xdr:cNvSpPr/>
      </xdr:nvSpPr>
      <xdr:spPr>
        <a:xfrm>
          <a:off x="15240000" y="10540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22420</xdr:rowOff>
    </xdr:from>
    <xdr:ext cx="762000" cy="259045"/>
    <xdr:sp macro="" textlink="">
      <xdr:nvSpPr>
        <xdr:cNvPr id="327" name="テキスト ボックス 326"/>
        <xdr:cNvSpPr txBox="1"/>
      </xdr:nvSpPr>
      <xdr:spPr>
        <a:xfrm>
          <a:off x="14909800" y="10309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8737</xdr:rowOff>
    </xdr:from>
    <xdr:to>
      <xdr:col>68</xdr:col>
      <xdr:colOff>152400</xdr:colOff>
      <xdr:row>62</xdr:row>
      <xdr:rowOff>15977</xdr:rowOff>
    </xdr:to>
    <xdr:cxnSp macro="">
      <xdr:nvCxnSpPr>
        <xdr:cNvPr id="328" name="直線コネクタ 327"/>
        <xdr:cNvCxnSpPr/>
      </xdr:nvCxnSpPr>
      <xdr:spPr>
        <a:xfrm>
          <a:off x="13512800" y="10638637"/>
          <a:ext cx="889000" cy="7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76302</xdr:rowOff>
    </xdr:from>
    <xdr:to>
      <xdr:col>68</xdr:col>
      <xdr:colOff>203200</xdr:colOff>
      <xdr:row>62</xdr:row>
      <xdr:rowOff>6452</xdr:rowOff>
    </xdr:to>
    <xdr:sp macro="" textlink="">
      <xdr:nvSpPr>
        <xdr:cNvPr id="329" name="フローチャート: 判断 328"/>
        <xdr:cNvSpPr/>
      </xdr:nvSpPr>
      <xdr:spPr>
        <a:xfrm>
          <a:off x="14351000" y="10534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16629</xdr:rowOff>
    </xdr:from>
    <xdr:ext cx="762000" cy="259045"/>
    <xdr:sp macro="" textlink="">
      <xdr:nvSpPr>
        <xdr:cNvPr id="330" name="テキスト ボックス 329"/>
        <xdr:cNvSpPr txBox="1"/>
      </xdr:nvSpPr>
      <xdr:spPr>
        <a:xfrm>
          <a:off x="14020800" y="10303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75819</xdr:rowOff>
    </xdr:from>
    <xdr:to>
      <xdr:col>64</xdr:col>
      <xdr:colOff>152400</xdr:colOff>
      <xdr:row>62</xdr:row>
      <xdr:rowOff>5969</xdr:rowOff>
    </xdr:to>
    <xdr:sp macro="" textlink="">
      <xdr:nvSpPr>
        <xdr:cNvPr id="331" name="フローチャート: 判断 330"/>
        <xdr:cNvSpPr/>
      </xdr:nvSpPr>
      <xdr:spPr>
        <a:xfrm>
          <a:off x="13462000" y="10534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16146</xdr:rowOff>
    </xdr:from>
    <xdr:ext cx="762000" cy="259045"/>
    <xdr:sp macro="" textlink="">
      <xdr:nvSpPr>
        <xdr:cNvPr id="332" name="テキスト ボックス 331"/>
        <xdr:cNvSpPr txBox="1"/>
      </xdr:nvSpPr>
      <xdr:spPr>
        <a:xfrm>
          <a:off x="13131800" y="103031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3" name="テキスト ボックス 332"/>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4" name="テキスト ボックス 333"/>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5" name="テキスト ボックス 334"/>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6" name="テキスト ボックス 335"/>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7" name="テキスト ボックス 336"/>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162687</xdr:rowOff>
    </xdr:from>
    <xdr:to>
      <xdr:col>81</xdr:col>
      <xdr:colOff>95250</xdr:colOff>
      <xdr:row>62</xdr:row>
      <xdr:rowOff>92837</xdr:rowOff>
    </xdr:to>
    <xdr:sp macro="" textlink="">
      <xdr:nvSpPr>
        <xdr:cNvPr id="338" name="楕円 337"/>
        <xdr:cNvSpPr/>
      </xdr:nvSpPr>
      <xdr:spPr>
        <a:xfrm>
          <a:off x="16967200" y="10621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134764</xdr:rowOff>
    </xdr:from>
    <xdr:ext cx="762000" cy="259045"/>
    <xdr:sp macro="" textlink="">
      <xdr:nvSpPr>
        <xdr:cNvPr id="339" name="定員管理の状況該当値テキスト"/>
        <xdr:cNvSpPr txBox="1"/>
      </xdr:nvSpPr>
      <xdr:spPr>
        <a:xfrm>
          <a:off x="17106900" y="10593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145796</xdr:rowOff>
    </xdr:from>
    <xdr:to>
      <xdr:col>77</xdr:col>
      <xdr:colOff>95250</xdr:colOff>
      <xdr:row>62</xdr:row>
      <xdr:rowOff>75946</xdr:rowOff>
    </xdr:to>
    <xdr:sp macro="" textlink="">
      <xdr:nvSpPr>
        <xdr:cNvPr id="340" name="楕円 339"/>
        <xdr:cNvSpPr/>
      </xdr:nvSpPr>
      <xdr:spPr>
        <a:xfrm>
          <a:off x="16129000" y="1060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60723</xdr:rowOff>
    </xdr:from>
    <xdr:ext cx="736600" cy="259045"/>
    <xdr:sp macro="" textlink="">
      <xdr:nvSpPr>
        <xdr:cNvPr id="341" name="テキスト ボックス 340"/>
        <xdr:cNvSpPr txBox="1"/>
      </xdr:nvSpPr>
      <xdr:spPr>
        <a:xfrm>
          <a:off x="15798800" y="106906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139040</xdr:rowOff>
    </xdr:from>
    <xdr:to>
      <xdr:col>73</xdr:col>
      <xdr:colOff>44450</xdr:colOff>
      <xdr:row>62</xdr:row>
      <xdr:rowOff>69190</xdr:rowOff>
    </xdr:to>
    <xdr:sp macro="" textlink="">
      <xdr:nvSpPr>
        <xdr:cNvPr id="342" name="楕円 341"/>
        <xdr:cNvSpPr/>
      </xdr:nvSpPr>
      <xdr:spPr>
        <a:xfrm>
          <a:off x="15240000" y="10597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53967</xdr:rowOff>
    </xdr:from>
    <xdr:ext cx="762000" cy="259045"/>
    <xdr:sp macro="" textlink="">
      <xdr:nvSpPr>
        <xdr:cNvPr id="343" name="テキスト ボックス 342"/>
        <xdr:cNvSpPr txBox="1"/>
      </xdr:nvSpPr>
      <xdr:spPr>
        <a:xfrm>
          <a:off x="14909800" y="106838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136627</xdr:rowOff>
    </xdr:from>
    <xdr:to>
      <xdr:col>68</xdr:col>
      <xdr:colOff>203200</xdr:colOff>
      <xdr:row>62</xdr:row>
      <xdr:rowOff>66777</xdr:rowOff>
    </xdr:to>
    <xdr:sp macro="" textlink="">
      <xdr:nvSpPr>
        <xdr:cNvPr id="344" name="楕円 343"/>
        <xdr:cNvSpPr/>
      </xdr:nvSpPr>
      <xdr:spPr>
        <a:xfrm>
          <a:off x="14351000" y="10595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51554</xdr:rowOff>
    </xdr:from>
    <xdr:ext cx="762000" cy="259045"/>
    <xdr:sp macro="" textlink="">
      <xdr:nvSpPr>
        <xdr:cNvPr id="345" name="テキスト ボックス 344"/>
        <xdr:cNvSpPr txBox="1"/>
      </xdr:nvSpPr>
      <xdr:spPr>
        <a:xfrm>
          <a:off x="14020800" y="106814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129387</xdr:rowOff>
    </xdr:from>
    <xdr:to>
      <xdr:col>64</xdr:col>
      <xdr:colOff>152400</xdr:colOff>
      <xdr:row>62</xdr:row>
      <xdr:rowOff>59537</xdr:rowOff>
    </xdr:to>
    <xdr:sp macro="" textlink="">
      <xdr:nvSpPr>
        <xdr:cNvPr id="346" name="楕円 345"/>
        <xdr:cNvSpPr/>
      </xdr:nvSpPr>
      <xdr:spPr>
        <a:xfrm>
          <a:off x="13462000" y="10587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44314</xdr:rowOff>
    </xdr:from>
    <xdr:ext cx="762000" cy="259045"/>
    <xdr:sp macro="" textlink="">
      <xdr:nvSpPr>
        <xdr:cNvPr id="347" name="テキスト ボックス 346"/>
        <xdr:cNvSpPr txBox="1"/>
      </xdr:nvSpPr>
      <xdr:spPr>
        <a:xfrm>
          <a:off x="13131800" y="10674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8" name="正方形/長方形 347"/>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9" name="テキスト ボックス 348"/>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0" name="テキスト ボックス 349"/>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[4.0%]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1" name="正方形/長方形 350"/>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2" name="正方形/長方形 351"/>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3" name="正方形/長方形 352"/>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4" name="正方形/長方形 353"/>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5" name="正方形/長方形 354"/>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6" name="正方形/長方形 355"/>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7" name="正方形/長方形 356"/>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8" name="正方形/長方形 357"/>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9" name="正方形/長方形 358"/>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0" name="テキスト ボックス 359"/>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長らく建設事業の抑制や計画的な繰上償還の実施に努めてきたため、公債費が低く抑えられてきた。類似団体と比較しても４．１ポイント低く、良好な状態といえる。しかし、近年学校再編事業や公共施設長寿命化対策等で発行した地方債の償還が急増しており、比率が急激に悪化していく見込みである。引き続き中長期的な視点に立った地方債及び基金運用に努め、更なる繰上償還の実施を検討していく。</a:t>
          </a:r>
        </a:p>
      </xdr:txBody>
    </xdr:sp>
    <xdr:clientData/>
  </xdr:twoCellAnchor>
  <xdr:oneCellAnchor>
    <xdr:from>
      <xdr:col>61</xdr:col>
      <xdr:colOff>6350</xdr:colOff>
      <xdr:row>32</xdr:row>
      <xdr:rowOff>101600</xdr:rowOff>
    </xdr:from>
    <xdr:ext cx="298543" cy="225703"/>
    <xdr:sp macro="" textlink="">
      <xdr:nvSpPr>
        <xdr:cNvPr id="361" name="テキスト ボックス 360"/>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2" name="直線コネクタ 361"/>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3" name="テキスト ボックス 362"/>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4" name="直線コネクタ 363"/>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5" name="テキスト ボックス 364"/>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6" name="直線コネクタ 365"/>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7" name="テキスト ボックス 366"/>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8" name="直線コネクタ 367"/>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9" name="テキスト ボックス 368"/>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0" name="直線コネクタ 369"/>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1" name="テキスト ボックス 370"/>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2" name="直線コネクタ 371"/>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3"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88900</xdr:rowOff>
    </xdr:from>
    <xdr:to>
      <xdr:col>81</xdr:col>
      <xdr:colOff>44450</xdr:colOff>
      <xdr:row>45</xdr:row>
      <xdr:rowOff>12954</xdr:rowOff>
    </xdr:to>
    <xdr:cxnSp macro="">
      <xdr:nvCxnSpPr>
        <xdr:cNvPr id="374" name="直線コネクタ 373"/>
        <xdr:cNvCxnSpPr/>
      </xdr:nvCxnSpPr>
      <xdr:spPr>
        <a:xfrm flipV="1">
          <a:off x="17018000" y="6261100"/>
          <a:ext cx="0" cy="146710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156481</xdr:rowOff>
    </xdr:from>
    <xdr:ext cx="762000" cy="259045"/>
    <xdr:sp macro="" textlink="">
      <xdr:nvSpPr>
        <xdr:cNvPr id="375" name="公債費負担の状況最小値テキスト"/>
        <xdr:cNvSpPr txBox="1"/>
      </xdr:nvSpPr>
      <xdr:spPr>
        <a:xfrm>
          <a:off x="17106900" y="7700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12954</xdr:rowOff>
    </xdr:from>
    <xdr:to>
      <xdr:col>81</xdr:col>
      <xdr:colOff>133350</xdr:colOff>
      <xdr:row>45</xdr:row>
      <xdr:rowOff>12954</xdr:rowOff>
    </xdr:to>
    <xdr:cxnSp macro="">
      <xdr:nvCxnSpPr>
        <xdr:cNvPr id="376" name="直線コネクタ 375"/>
        <xdr:cNvCxnSpPr/>
      </xdr:nvCxnSpPr>
      <xdr:spPr>
        <a:xfrm>
          <a:off x="16929100" y="77282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3827</xdr:rowOff>
    </xdr:from>
    <xdr:ext cx="762000" cy="259045"/>
    <xdr:sp macro="" textlink="">
      <xdr:nvSpPr>
        <xdr:cNvPr id="377" name="公債費負担の状況最大値テキスト"/>
        <xdr:cNvSpPr txBox="1"/>
      </xdr:nvSpPr>
      <xdr:spPr>
        <a:xfrm>
          <a:off x="17106900" y="600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88900</xdr:rowOff>
    </xdr:from>
    <xdr:to>
      <xdr:col>81</xdr:col>
      <xdr:colOff>133350</xdr:colOff>
      <xdr:row>36</xdr:row>
      <xdr:rowOff>88900</xdr:rowOff>
    </xdr:to>
    <xdr:cxnSp macro="">
      <xdr:nvCxnSpPr>
        <xdr:cNvPr id="378" name="直線コネクタ 377"/>
        <xdr:cNvCxnSpPr/>
      </xdr:nvCxnSpPr>
      <xdr:spPr>
        <a:xfrm>
          <a:off x="16929100" y="626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38</xdr:row>
      <xdr:rowOff>103124</xdr:rowOff>
    </xdr:from>
    <xdr:to>
      <xdr:col>81</xdr:col>
      <xdr:colOff>44450</xdr:colOff>
      <xdr:row>38</xdr:row>
      <xdr:rowOff>132080</xdr:rowOff>
    </xdr:to>
    <xdr:cxnSp macro="">
      <xdr:nvCxnSpPr>
        <xdr:cNvPr id="379" name="直線コネクタ 378"/>
        <xdr:cNvCxnSpPr/>
      </xdr:nvCxnSpPr>
      <xdr:spPr>
        <a:xfrm>
          <a:off x="16179800" y="6618224"/>
          <a:ext cx="8382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106189</xdr:rowOff>
    </xdr:from>
    <xdr:ext cx="762000" cy="259045"/>
    <xdr:sp macro="" textlink="">
      <xdr:nvSpPr>
        <xdr:cNvPr id="380" name="公債費負担の状況平均値テキスト"/>
        <xdr:cNvSpPr txBox="1"/>
      </xdr:nvSpPr>
      <xdr:spPr>
        <a:xfrm>
          <a:off x="17106900" y="696418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134112</xdr:rowOff>
    </xdr:from>
    <xdr:to>
      <xdr:col>81</xdr:col>
      <xdr:colOff>95250</xdr:colOff>
      <xdr:row>41</xdr:row>
      <xdr:rowOff>64262</xdr:rowOff>
    </xdr:to>
    <xdr:sp macro="" textlink="">
      <xdr:nvSpPr>
        <xdr:cNvPr id="381" name="フローチャート: 判断 380"/>
        <xdr:cNvSpPr/>
      </xdr:nvSpPr>
      <xdr:spPr>
        <a:xfrm>
          <a:off x="16967200" y="69921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38</xdr:row>
      <xdr:rowOff>54864</xdr:rowOff>
    </xdr:from>
    <xdr:to>
      <xdr:col>77</xdr:col>
      <xdr:colOff>44450</xdr:colOff>
      <xdr:row>38</xdr:row>
      <xdr:rowOff>103124</xdr:rowOff>
    </xdr:to>
    <xdr:cxnSp macro="">
      <xdr:nvCxnSpPr>
        <xdr:cNvPr id="382" name="直線コネクタ 381"/>
        <xdr:cNvCxnSpPr/>
      </xdr:nvCxnSpPr>
      <xdr:spPr>
        <a:xfrm>
          <a:off x="15290800" y="6569964"/>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134112</xdr:rowOff>
    </xdr:from>
    <xdr:to>
      <xdr:col>77</xdr:col>
      <xdr:colOff>95250</xdr:colOff>
      <xdr:row>41</xdr:row>
      <xdr:rowOff>64262</xdr:rowOff>
    </xdr:to>
    <xdr:sp macro="" textlink="">
      <xdr:nvSpPr>
        <xdr:cNvPr id="383" name="フローチャート: 判断 382"/>
        <xdr:cNvSpPr/>
      </xdr:nvSpPr>
      <xdr:spPr>
        <a:xfrm>
          <a:off x="16129000" y="69921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49039</xdr:rowOff>
    </xdr:from>
    <xdr:ext cx="736600" cy="259045"/>
    <xdr:sp macro="" textlink="">
      <xdr:nvSpPr>
        <xdr:cNvPr id="384" name="テキスト ボックス 383"/>
        <xdr:cNvSpPr txBox="1"/>
      </xdr:nvSpPr>
      <xdr:spPr>
        <a:xfrm>
          <a:off x="15798800" y="70784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38</xdr:row>
      <xdr:rowOff>45212</xdr:rowOff>
    </xdr:from>
    <xdr:to>
      <xdr:col>72</xdr:col>
      <xdr:colOff>203200</xdr:colOff>
      <xdr:row>38</xdr:row>
      <xdr:rowOff>54864</xdr:rowOff>
    </xdr:to>
    <xdr:cxnSp macro="">
      <xdr:nvCxnSpPr>
        <xdr:cNvPr id="385" name="直線コネクタ 384"/>
        <xdr:cNvCxnSpPr/>
      </xdr:nvCxnSpPr>
      <xdr:spPr>
        <a:xfrm>
          <a:off x="14401800" y="6560312"/>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40</xdr:row>
      <xdr:rowOff>124460</xdr:rowOff>
    </xdr:from>
    <xdr:to>
      <xdr:col>73</xdr:col>
      <xdr:colOff>44450</xdr:colOff>
      <xdr:row>41</xdr:row>
      <xdr:rowOff>54610</xdr:rowOff>
    </xdr:to>
    <xdr:sp macro="" textlink="">
      <xdr:nvSpPr>
        <xdr:cNvPr id="386" name="フローチャート: 判断 385"/>
        <xdr:cNvSpPr/>
      </xdr:nvSpPr>
      <xdr:spPr>
        <a:xfrm>
          <a:off x="15240000" y="698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39387</xdr:rowOff>
    </xdr:from>
    <xdr:ext cx="762000" cy="259045"/>
    <xdr:sp macro="" textlink="">
      <xdr:nvSpPr>
        <xdr:cNvPr id="387" name="テキスト ボックス 386"/>
        <xdr:cNvSpPr txBox="1"/>
      </xdr:nvSpPr>
      <xdr:spPr>
        <a:xfrm>
          <a:off x="14909800" y="7068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38</xdr:row>
      <xdr:rowOff>45212</xdr:rowOff>
    </xdr:from>
    <xdr:to>
      <xdr:col>68</xdr:col>
      <xdr:colOff>152400</xdr:colOff>
      <xdr:row>38</xdr:row>
      <xdr:rowOff>64516</xdr:rowOff>
    </xdr:to>
    <xdr:cxnSp macro="">
      <xdr:nvCxnSpPr>
        <xdr:cNvPr id="388" name="直線コネクタ 387"/>
        <xdr:cNvCxnSpPr/>
      </xdr:nvCxnSpPr>
      <xdr:spPr>
        <a:xfrm flipV="1">
          <a:off x="13512800" y="6560312"/>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124460</xdr:rowOff>
    </xdr:from>
    <xdr:to>
      <xdr:col>68</xdr:col>
      <xdr:colOff>203200</xdr:colOff>
      <xdr:row>41</xdr:row>
      <xdr:rowOff>54610</xdr:rowOff>
    </xdr:to>
    <xdr:sp macro="" textlink="">
      <xdr:nvSpPr>
        <xdr:cNvPr id="389" name="フローチャート: 判断 388"/>
        <xdr:cNvSpPr/>
      </xdr:nvSpPr>
      <xdr:spPr>
        <a:xfrm>
          <a:off x="14351000" y="698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39387</xdr:rowOff>
    </xdr:from>
    <xdr:ext cx="762000" cy="259045"/>
    <xdr:sp macro="" textlink="">
      <xdr:nvSpPr>
        <xdr:cNvPr id="390" name="テキスト ボックス 389"/>
        <xdr:cNvSpPr txBox="1"/>
      </xdr:nvSpPr>
      <xdr:spPr>
        <a:xfrm>
          <a:off x="14020800" y="7068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114808</xdr:rowOff>
    </xdr:from>
    <xdr:to>
      <xdr:col>64</xdr:col>
      <xdr:colOff>152400</xdr:colOff>
      <xdr:row>41</xdr:row>
      <xdr:rowOff>44958</xdr:rowOff>
    </xdr:to>
    <xdr:sp macro="" textlink="">
      <xdr:nvSpPr>
        <xdr:cNvPr id="391" name="フローチャート: 判断 390"/>
        <xdr:cNvSpPr/>
      </xdr:nvSpPr>
      <xdr:spPr>
        <a:xfrm>
          <a:off x="13462000" y="6972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29735</xdr:rowOff>
    </xdr:from>
    <xdr:ext cx="762000" cy="259045"/>
    <xdr:sp macro="" textlink="">
      <xdr:nvSpPr>
        <xdr:cNvPr id="392" name="テキスト ボックス 391"/>
        <xdr:cNvSpPr txBox="1"/>
      </xdr:nvSpPr>
      <xdr:spPr>
        <a:xfrm>
          <a:off x="13131800" y="7059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3" name="テキスト ボックス 392"/>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4" name="テキスト ボックス 393"/>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5" name="テキスト ボックス 394"/>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6" name="テキスト ボックス 395"/>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7" name="テキスト ボックス 396"/>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38</xdr:row>
      <xdr:rowOff>81280</xdr:rowOff>
    </xdr:from>
    <xdr:to>
      <xdr:col>81</xdr:col>
      <xdr:colOff>95250</xdr:colOff>
      <xdr:row>39</xdr:row>
      <xdr:rowOff>11430</xdr:rowOff>
    </xdr:to>
    <xdr:sp macro="" textlink="">
      <xdr:nvSpPr>
        <xdr:cNvPr id="398" name="楕円 397"/>
        <xdr:cNvSpPr/>
      </xdr:nvSpPr>
      <xdr:spPr>
        <a:xfrm>
          <a:off x="16967200" y="659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37</xdr:row>
      <xdr:rowOff>97807</xdr:rowOff>
    </xdr:from>
    <xdr:ext cx="762000" cy="259045"/>
    <xdr:sp macro="" textlink="">
      <xdr:nvSpPr>
        <xdr:cNvPr id="399" name="公債費負担の状況該当値テキスト"/>
        <xdr:cNvSpPr txBox="1"/>
      </xdr:nvSpPr>
      <xdr:spPr>
        <a:xfrm>
          <a:off x="17106900" y="6441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38</xdr:row>
      <xdr:rowOff>52324</xdr:rowOff>
    </xdr:from>
    <xdr:to>
      <xdr:col>77</xdr:col>
      <xdr:colOff>95250</xdr:colOff>
      <xdr:row>38</xdr:row>
      <xdr:rowOff>153924</xdr:rowOff>
    </xdr:to>
    <xdr:sp macro="" textlink="">
      <xdr:nvSpPr>
        <xdr:cNvPr id="400" name="楕円 399"/>
        <xdr:cNvSpPr/>
      </xdr:nvSpPr>
      <xdr:spPr>
        <a:xfrm>
          <a:off x="16129000" y="6567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36</xdr:row>
      <xdr:rowOff>164101</xdr:rowOff>
    </xdr:from>
    <xdr:ext cx="736600" cy="259045"/>
    <xdr:sp macro="" textlink="">
      <xdr:nvSpPr>
        <xdr:cNvPr id="401" name="テキスト ボックス 400"/>
        <xdr:cNvSpPr txBox="1"/>
      </xdr:nvSpPr>
      <xdr:spPr>
        <a:xfrm>
          <a:off x="15798800" y="63363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38</xdr:row>
      <xdr:rowOff>4064</xdr:rowOff>
    </xdr:from>
    <xdr:to>
      <xdr:col>73</xdr:col>
      <xdr:colOff>44450</xdr:colOff>
      <xdr:row>38</xdr:row>
      <xdr:rowOff>105664</xdr:rowOff>
    </xdr:to>
    <xdr:sp macro="" textlink="">
      <xdr:nvSpPr>
        <xdr:cNvPr id="402" name="楕円 401"/>
        <xdr:cNvSpPr/>
      </xdr:nvSpPr>
      <xdr:spPr>
        <a:xfrm>
          <a:off x="15240000" y="6519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36</xdr:row>
      <xdr:rowOff>115841</xdr:rowOff>
    </xdr:from>
    <xdr:ext cx="762000" cy="259045"/>
    <xdr:sp macro="" textlink="">
      <xdr:nvSpPr>
        <xdr:cNvPr id="403" name="テキスト ボックス 402"/>
        <xdr:cNvSpPr txBox="1"/>
      </xdr:nvSpPr>
      <xdr:spPr>
        <a:xfrm>
          <a:off x="14909800" y="62880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37</xdr:row>
      <xdr:rowOff>165862</xdr:rowOff>
    </xdr:from>
    <xdr:to>
      <xdr:col>68</xdr:col>
      <xdr:colOff>203200</xdr:colOff>
      <xdr:row>38</xdr:row>
      <xdr:rowOff>96012</xdr:rowOff>
    </xdr:to>
    <xdr:sp macro="" textlink="">
      <xdr:nvSpPr>
        <xdr:cNvPr id="404" name="楕円 403"/>
        <xdr:cNvSpPr/>
      </xdr:nvSpPr>
      <xdr:spPr>
        <a:xfrm>
          <a:off x="14351000" y="6509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36</xdr:row>
      <xdr:rowOff>106189</xdr:rowOff>
    </xdr:from>
    <xdr:ext cx="762000" cy="259045"/>
    <xdr:sp macro="" textlink="">
      <xdr:nvSpPr>
        <xdr:cNvPr id="405" name="テキスト ボックス 404"/>
        <xdr:cNvSpPr txBox="1"/>
      </xdr:nvSpPr>
      <xdr:spPr>
        <a:xfrm>
          <a:off x="14020800" y="6278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38</xdr:row>
      <xdr:rowOff>13716</xdr:rowOff>
    </xdr:from>
    <xdr:to>
      <xdr:col>64</xdr:col>
      <xdr:colOff>152400</xdr:colOff>
      <xdr:row>38</xdr:row>
      <xdr:rowOff>115316</xdr:rowOff>
    </xdr:to>
    <xdr:sp macro="" textlink="">
      <xdr:nvSpPr>
        <xdr:cNvPr id="406" name="楕円 405"/>
        <xdr:cNvSpPr/>
      </xdr:nvSpPr>
      <xdr:spPr>
        <a:xfrm>
          <a:off x="13462000" y="6528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36</xdr:row>
      <xdr:rowOff>125493</xdr:rowOff>
    </xdr:from>
    <xdr:ext cx="762000" cy="259045"/>
    <xdr:sp macro="" textlink="">
      <xdr:nvSpPr>
        <xdr:cNvPr id="407" name="テキスト ボックス 406"/>
        <xdr:cNvSpPr txBox="1"/>
      </xdr:nvSpPr>
      <xdr:spPr>
        <a:xfrm>
          <a:off x="13131800" y="6297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8" name="正方形/長方形 407"/>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9" name="テキスト ボックス 408"/>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0" name="テキスト ボックス 409"/>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1" name="正方形/長方形 410"/>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2" name="正方形/長方形 411"/>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3" name="正方形/長方形 412"/>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4" name="正方形/長方形 413"/>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5" name="正方形/長方形 414"/>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6" name="正方形/長方形 415"/>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7" name="正方形/長方形 416"/>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8" name="正方形/長方形 417"/>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9" name="正方形/長方形 418"/>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0" name="テキスト ボックス 419"/>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額を充当可能財源等が上回っているため、将来負担比率は「数値なし」となっている。しかしながら、近年大型建設事業が続いており、地方債残高が膨らむ一方で、基金残高は減少傾向にあるため、将来負担の状況は悪化していく。今後とも地方債充当事業の厳選や基金への計画的な積立を行い、将来負担の軽減に努める。</a:t>
          </a:r>
        </a:p>
      </xdr:txBody>
    </xdr:sp>
    <xdr:clientData/>
  </xdr:twoCellAnchor>
  <xdr:oneCellAnchor>
    <xdr:from>
      <xdr:col>61</xdr:col>
      <xdr:colOff>6350</xdr:colOff>
      <xdr:row>10</xdr:row>
      <xdr:rowOff>63500</xdr:rowOff>
    </xdr:from>
    <xdr:ext cx="298543" cy="225703"/>
    <xdr:sp macro="" textlink="">
      <xdr:nvSpPr>
        <xdr:cNvPr id="421" name="テキスト ボックス 420"/>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2" name="直線コネクタ 421"/>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3" name="テキスト ボックス 422"/>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22</xdr:row>
      <xdr:rowOff>127000</xdr:rowOff>
    </xdr:from>
    <xdr:to>
      <xdr:col>85</xdr:col>
      <xdr:colOff>95250</xdr:colOff>
      <xdr:row>22</xdr:row>
      <xdr:rowOff>127000</xdr:rowOff>
    </xdr:to>
    <xdr:cxnSp macro="">
      <xdr:nvCxnSpPr>
        <xdr:cNvPr id="424" name="直線コネクタ 423"/>
        <xdr:cNvCxnSpPr/>
      </xdr:nvCxnSpPr>
      <xdr:spPr>
        <a:xfrm>
          <a:off x="12827000" y="389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21</xdr:row>
      <xdr:rowOff>156227</xdr:rowOff>
    </xdr:from>
    <xdr:ext cx="762000" cy="259045"/>
    <xdr:sp macro="" textlink="">
      <xdr:nvSpPr>
        <xdr:cNvPr id="425" name="テキスト ボックス 424"/>
        <xdr:cNvSpPr txBox="1"/>
      </xdr:nvSpPr>
      <xdr:spPr>
        <a:xfrm>
          <a:off x="12065000" y="375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158750</xdr:rowOff>
    </xdr:from>
    <xdr:to>
      <xdr:col>85</xdr:col>
      <xdr:colOff>95250</xdr:colOff>
      <xdr:row>19</xdr:row>
      <xdr:rowOff>158750</xdr:rowOff>
    </xdr:to>
    <xdr:cxnSp macro="">
      <xdr:nvCxnSpPr>
        <xdr:cNvPr id="426" name="直線コネクタ 425"/>
        <xdr:cNvCxnSpPr/>
      </xdr:nvCxnSpPr>
      <xdr:spPr>
        <a:xfrm>
          <a:off x="12827000" y="341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19</xdr:row>
      <xdr:rowOff>16527</xdr:rowOff>
    </xdr:from>
    <xdr:ext cx="762000" cy="259045"/>
    <xdr:sp macro="" textlink="">
      <xdr:nvSpPr>
        <xdr:cNvPr id="427" name="テキスト ボックス 426"/>
        <xdr:cNvSpPr txBox="1"/>
      </xdr:nvSpPr>
      <xdr:spPr>
        <a:xfrm>
          <a:off x="12065000" y="327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19050</xdr:rowOff>
    </xdr:from>
    <xdr:to>
      <xdr:col>85</xdr:col>
      <xdr:colOff>95250</xdr:colOff>
      <xdr:row>17</xdr:row>
      <xdr:rowOff>19050</xdr:rowOff>
    </xdr:to>
    <xdr:cxnSp macro="">
      <xdr:nvCxnSpPr>
        <xdr:cNvPr id="428" name="直線コネクタ 427"/>
        <xdr:cNvCxnSpPr/>
      </xdr:nvCxnSpPr>
      <xdr:spPr>
        <a:xfrm>
          <a:off x="12827000" y="293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48277</xdr:rowOff>
    </xdr:from>
    <xdr:ext cx="762000" cy="259045"/>
    <xdr:sp macro="" textlink="">
      <xdr:nvSpPr>
        <xdr:cNvPr id="429" name="テキスト ボックス 428"/>
        <xdr:cNvSpPr txBox="1"/>
      </xdr:nvSpPr>
      <xdr:spPr>
        <a:xfrm>
          <a:off x="12065000" y="279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14</xdr:row>
      <xdr:rowOff>50800</xdr:rowOff>
    </xdr:from>
    <xdr:to>
      <xdr:col>85</xdr:col>
      <xdr:colOff>95250</xdr:colOff>
      <xdr:row>14</xdr:row>
      <xdr:rowOff>50800</xdr:rowOff>
    </xdr:to>
    <xdr:cxnSp macro="">
      <xdr:nvCxnSpPr>
        <xdr:cNvPr id="430" name="直線コネクタ 429"/>
        <xdr:cNvCxnSpPr/>
      </xdr:nvCxnSpPr>
      <xdr:spPr>
        <a:xfrm>
          <a:off x="12827000" y="245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13</xdr:row>
      <xdr:rowOff>80027</xdr:rowOff>
    </xdr:from>
    <xdr:ext cx="762000" cy="259045"/>
    <xdr:sp macro="" textlink="">
      <xdr:nvSpPr>
        <xdr:cNvPr id="431" name="テキスト ボックス 430"/>
        <xdr:cNvSpPr txBox="1"/>
      </xdr:nvSpPr>
      <xdr:spPr>
        <a:xfrm>
          <a:off x="12065000" y="230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2" name="直線コネクタ 431"/>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3"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14</xdr:row>
      <xdr:rowOff>50800</xdr:rowOff>
    </xdr:from>
    <xdr:to>
      <xdr:col>81</xdr:col>
      <xdr:colOff>44450</xdr:colOff>
      <xdr:row>23</xdr:row>
      <xdr:rowOff>66548</xdr:rowOff>
    </xdr:to>
    <xdr:cxnSp macro="">
      <xdr:nvCxnSpPr>
        <xdr:cNvPr id="434" name="直線コネクタ 433"/>
        <xdr:cNvCxnSpPr/>
      </xdr:nvCxnSpPr>
      <xdr:spPr>
        <a:xfrm flipV="1">
          <a:off x="17018000" y="2451100"/>
          <a:ext cx="0" cy="155879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38625</xdr:rowOff>
    </xdr:from>
    <xdr:ext cx="762000" cy="259045"/>
    <xdr:sp macro="" textlink="">
      <xdr:nvSpPr>
        <xdr:cNvPr id="435" name="将来負担の状況最小値テキスト"/>
        <xdr:cNvSpPr txBox="1"/>
      </xdr:nvSpPr>
      <xdr:spPr>
        <a:xfrm>
          <a:off x="17106900" y="39819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66548</xdr:rowOff>
    </xdr:from>
    <xdr:to>
      <xdr:col>81</xdr:col>
      <xdr:colOff>133350</xdr:colOff>
      <xdr:row>23</xdr:row>
      <xdr:rowOff>66548</xdr:rowOff>
    </xdr:to>
    <xdr:cxnSp macro="">
      <xdr:nvCxnSpPr>
        <xdr:cNvPr id="436" name="直線コネクタ 435"/>
        <xdr:cNvCxnSpPr/>
      </xdr:nvCxnSpPr>
      <xdr:spPr>
        <a:xfrm>
          <a:off x="16929100" y="40098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86377</xdr:rowOff>
    </xdr:from>
    <xdr:ext cx="762000" cy="259045"/>
    <xdr:sp macro="" textlink="">
      <xdr:nvSpPr>
        <xdr:cNvPr id="437" name="将来負担の状況最大値テキスト"/>
        <xdr:cNvSpPr txBox="1"/>
      </xdr:nvSpPr>
      <xdr:spPr>
        <a:xfrm>
          <a:off x="17106900" y="214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14</xdr:row>
      <xdr:rowOff>50800</xdr:rowOff>
    </xdr:from>
    <xdr:to>
      <xdr:col>81</xdr:col>
      <xdr:colOff>133350</xdr:colOff>
      <xdr:row>14</xdr:row>
      <xdr:rowOff>50800</xdr:rowOff>
    </xdr:to>
    <xdr:cxnSp macro="">
      <xdr:nvCxnSpPr>
        <xdr:cNvPr id="438" name="直線コネクタ 437"/>
        <xdr:cNvCxnSpPr/>
      </xdr:nvCxnSpPr>
      <xdr:spPr>
        <a:xfrm>
          <a:off x="16929100" y="245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143527</xdr:rowOff>
    </xdr:from>
    <xdr:ext cx="762000" cy="259045"/>
    <xdr:sp macro="" textlink="">
      <xdr:nvSpPr>
        <xdr:cNvPr id="439" name="将来負担の状況平均値テキスト"/>
        <xdr:cNvSpPr txBox="1"/>
      </xdr:nvSpPr>
      <xdr:spPr>
        <a:xfrm>
          <a:off x="17106900" y="2372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0</xdr:rowOff>
    </xdr:from>
    <xdr:to>
      <xdr:col>81</xdr:col>
      <xdr:colOff>95250</xdr:colOff>
      <xdr:row>14</xdr:row>
      <xdr:rowOff>101600</xdr:rowOff>
    </xdr:to>
    <xdr:sp macro="" textlink="">
      <xdr:nvSpPr>
        <xdr:cNvPr id="440" name="フローチャート: 判断 439"/>
        <xdr:cNvSpPr/>
      </xdr:nvSpPr>
      <xdr:spPr>
        <a:xfrm>
          <a:off x="169672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14</xdr:row>
      <xdr:rowOff>0</xdr:rowOff>
    </xdr:from>
    <xdr:to>
      <xdr:col>77</xdr:col>
      <xdr:colOff>95250</xdr:colOff>
      <xdr:row>14</xdr:row>
      <xdr:rowOff>101600</xdr:rowOff>
    </xdr:to>
    <xdr:sp macro="" textlink="">
      <xdr:nvSpPr>
        <xdr:cNvPr id="441" name="フローチャート: 判断 440"/>
        <xdr:cNvSpPr/>
      </xdr:nvSpPr>
      <xdr:spPr>
        <a:xfrm>
          <a:off x="16129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111777</xdr:rowOff>
    </xdr:from>
    <xdr:ext cx="736600" cy="259045"/>
    <xdr:sp macro="" textlink="">
      <xdr:nvSpPr>
        <xdr:cNvPr id="442" name="テキスト ボックス 441"/>
        <xdr:cNvSpPr txBox="1"/>
      </xdr:nvSpPr>
      <xdr:spPr>
        <a:xfrm>
          <a:off x="15798800" y="2169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14</xdr:row>
      <xdr:rowOff>0</xdr:rowOff>
    </xdr:from>
    <xdr:to>
      <xdr:col>73</xdr:col>
      <xdr:colOff>44450</xdr:colOff>
      <xdr:row>14</xdr:row>
      <xdr:rowOff>101600</xdr:rowOff>
    </xdr:to>
    <xdr:sp macro="" textlink="">
      <xdr:nvSpPr>
        <xdr:cNvPr id="443" name="フローチャート: 判断 442"/>
        <xdr:cNvSpPr/>
      </xdr:nvSpPr>
      <xdr:spPr>
        <a:xfrm>
          <a:off x="15240000" y="240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111777</xdr:rowOff>
    </xdr:from>
    <xdr:ext cx="762000" cy="259045"/>
    <xdr:sp macro="" textlink="">
      <xdr:nvSpPr>
        <xdr:cNvPr id="444" name="テキスト ボックス 443"/>
        <xdr:cNvSpPr txBox="1"/>
      </xdr:nvSpPr>
      <xdr:spPr>
        <a:xfrm>
          <a:off x="14909800" y="216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14</xdr:row>
      <xdr:rowOff>66599</xdr:rowOff>
    </xdr:from>
    <xdr:to>
      <xdr:col>68</xdr:col>
      <xdr:colOff>203200</xdr:colOff>
      <xdr:row>14</xdr:row>
      <xdr:rowOff>168199</xdr:rowOff>
    </xdr:to>
    <xdr:sp macro="" textlink="">
      <xdr:nvSpPr>
        <xdr:cNvPr id="445" name="フローチャート: 判断 444"/>
        <xdr:cNvSpPr/>
      </xdr:nvSpPr>
      <xdr:spPr>
        <a:xfrm>
          <a:off x="14351000" y="2466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6926</xdr:rowOff>
    </xdr:from>
    <xdr:ext cx="762000" cy="259045"/>
    <xdr:sp macro="" textlink="">
      <xdr:nvSpPr>
        <xdr:cNvPr id="446" name="テキスト ボックス 445"/>
        <xdr:cNvSpPr txBox="1"/>
      </xdr:nvSpPr>
      <xdr:spPr>
        <a:xfrm>
          <a:off x="14020800" y="22357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132232</xdr:rowOff>
    </xdr:from>
    <xdr:to>
      <xdr:col>64</xdr:col>
      <xdr:colOff>152400</xdr:colOff>
      <xdr:row>15</xdr:row>
      <xdr:rowOff>62382</xdr:rowOff>
    </xdr:to>
    <xdr:sp macro="" textlink="">
      <xdr:nvSpPr>
        <xdr:cNvPr id="447" name="フローチャート: 判断 446"/>
        <xdr:cNvSpPr/>
      </xdr:nvSpPr>
      <xdr:spPr>
        <a:xfrm>
          <a:off x="13462000" y="2532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72559</xdr:rowOff>
    </xdr:from>
    <xdr:ext cx="762000" cy="259045"/>
    <xdr:sp macro="" textlink="">
      <xdr:nvSpPr>
        <xdr:cNvPr id="448" name="テキスト ボックス 447"/>
        <xdr:cNvSpPr txBox="1"/>
      </xdr:nvSpPr>
      <xdr:spPr>
        <a:xfrm>
          <a:off x="13131800" y="2301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9" name="テキスト ボックス 448"/>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0" name="テキスト ボックス 449"/>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1" name="テキスト ボックス 450"/>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2" name="テキスト ボックス 451"/>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3" name="テキスト ボックス 452"/>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9,962
9,888
44.50
7,908,949
7,453,513
420,845
3,662,922
6,957,633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4.0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給与改定の影響等により経費としては増加しているが、それを上回る経常一般財源等収入の伸びにより、比率としては０．２ポイントの改善となった。なお、類似団体と比較して１．７ポイント高いのは公立保育所の運営等の影響により、職員数が多いことがその要因であるため、第５次香春町行政改革大綱に基づき、定員管理の適正化を図り、人件費の削減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20320</xdr:rowOff>
    </xdr:from>
    <xdr:to>
      <xdr:col>24</xdr:col>
      <xdr:colOff>25400</xdr:colOff>
      <xdr:row>40</xdr:row>
      <xdr:rowOff>157480</xdr:rowOff>
    </xdr:to>
    <xdr:cxnSp macro="">
      <xdr:nvCxnSpPr>
        <xdr:cNvPr id="61" name="直線コネクタ 60"/>
        <xdr:cNvCxnSpPr/>
      </xdr:nvCxnSpPr>
      <xdr:spPr>
        <a:xfrm flipV="1">
          <a:off x="4826000" y="5849620"/>
          <a:ext cx="0" cy="1165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129557</xdr:rowOff>
    </xdr:from>
    <xdr:ext cx="762000" cy="259045"/>
    <xdr:sp macro="" textlink="">
      <xdr:nvSpPr>
        <xdr:cNvPr id="62" name="人件費最小値テキスト"/>
        <xdr:cNvSpPr txBox="1"/>
      </xdr:nvSpPr>
      <xdr:spPr>
        <a:xfrm>
          <a:off x="4914900" y="6987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157480</xdr:rowOff>
    </xdr:from>
    <xdr:to>
      <xdr:col>24</xdr:col>
      <xdr:colOff>114300</xdr:colOff>
      <xdr:row>40</xdr:row>
      <xdr:rowOff>157480</xdr:rowOff>
    </xdr:to>
    <xdr:cxnSp macro="">
      <xdr:nvCxnSpPr>
        <xdr:cNvPr id="63" name="直線コネクタ 62"/>
        <xdr:cNvCxnSpPr/>
      </xdr:nvCxnSpPr>
      <xdr:spPr>
        <a:xfrm>
          <a:off x="4737100" y="701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106697</xdr:rowOff>
    </xdr:from>
    <xdr:ext cx="762000" cy="259045"/>
    <xdr:sp macro="" textlink="">
      <xdr:nvSpPr>
        <xdr:cNvPr id="64" name="人件費最大値テキスト"/>
        <xdr:cNvSpPr txBox="1"/>
      </xdr:nvSpPr>
      <xdr:spPr>
        <a:xfrm>
          <a:off x="4914900" y="5593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20320</xdr:rowOff>
    </xdr:from>
    <xdr:to>
      <xdr:col>24</xdr:col>
      <xdr:colOff>114300</xdr:colOff>
      <xdr:row>34</xdr:row>
      <xdr:rowOff>20320</xdr:rowOff>
    </xdr:to>
    <xdr:cxnSp macro="">
      <xdr:nvCxnSpPr>
        <xdr:cNvPr id="65" name="直線コネクタ 64"/>
        <xdr:cNvCxnSpPr/>
      </xdr:nvCxnSpPr>
      <xdr:spPr>
        <a:xfrm>
          <a:off x="4737100" y="5849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130810</xdr:rowOff>
    </xdr:from>
    <xdr:to>
      <xdr:col>24</xdr:col>
      <xdr:colOff>25400</xdr:colOff>
      <xdr:row>36</xdr:row>
      <xdr:rowOff>138430</xdr:rowOff>
    </xdr:to>
    <xdr:cxnSp macro="">
      <xdr:nvCxnSpPr>
        <xdr:cNvPr id="66" name="直線コネクタ 65"/>
        <xdr:cNvCxnSpPr/>
      </xdr:nvCxnSpPr>
      <xdr:spPr>
        <a:xfrm flipV="1">
          <a:off x="3987800" y="6303010"/>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31767</xdr:rowOff>
    </xdr:from>
    <xdr:ext cx="762000" cy="259045"/>
    <xdr:sp macro="" textlink="">
      <xdr:nvSpPr>
        <xdr:cNvPr id="67" name="人件費平均値テキスト"/>
        <xdr:cNvSpPr txBox="1"/>
      </xdr:nvSpPr>
      <xdr:spPr>
        <a:xfrm>
          <a:off x="4914900" y="60325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15240</xdr:rowOff>
    </xdr:from>
    <xdr:to>
      <xdr:col>24</xdr:col>
      <xdr:colOff>76200</xdr:colOff>
      <xdr:row>36</xdr:row>
      <xdr:rowOff>116840</xdr:rowOff>
    </xdr:to>
    <xdr:sp macro="" textlink="">
      <xdr:nvSpPr>
        <xdr:cNvPr id="68" name="フローチャート: 判断 67"/>
        <xdr:cNvSpPr/>
      </xdr:nvSpPr>
      <xdr:spPr>
        <a:xfrm>
          <a:off x="47752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104140</xdr:rowOff>
    </xdr:from>
    <xdr:to>
      <xdr:col>19</xdr:col>
      <xdr:colOff>187325</xdr:colOff>
      <xdr:row>36</xdr:row>
      <xdr:rowOff>138430</xdr:rowOff>
    </xdr:to>
    <xdr:cxnSp macro="">
      <xdr:nvCxnSpPr>
        <xdr:cNvPr id="69" name="直線コネクタ 68"/>
        <xdr:cNvCxnSpPr/>
      </xdr:nvCxnSpPr>
      <xdr:spPr>
        <a:xfrm>
          <a:off x="3098800" y="627634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160020</xdr:rowOff>
    </xdr:from>
    <xdr:to>
      <xdr:col>20</xdr:col>
      <xdr:colOff>38100</xdr:colOff>
      <xdr:row>36</xdr:row>
      <xdr:rowOff>90170</xdr:rowOff>
    </xdr:to>
    <xdr:sp macro="" textlink="">
      <xdr:nvSpPr>
        <xdr:cNvPr id="70" name="フローチャート: 判断 69"/>
        <xdr:cNvSpPr/>
      </xdr:nvSpPr>
      <xdr:spPr>
        <a:xfrm>
          <a:off x="3937000" y="6160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100347</xdr:rowOff>
    </xdr:from>
    <xdr:ext cx="736600" cy="259045"/>
    <xdr:sp macro="" textlink="">
      <xdr:nvSpPr>
        <xdr:cNvPr id="71" name="テキスト ボックス 70"/>
        <xdr:cNvSpPr txBox="1"/>
      </xdr:nvSpPr>
      <xdr:spPr>
        <a:xfrm>
          <a:off x="3606800" y="59296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69850</xdr:rowOff>
    </xdr:from>
    <xdr:to>
      <xdr:col>15</xdr:col>
      <xdr:colOff>98425</xdr:colOff>
      <xdr:row>36</xdr:row>
      <xdr:rowOff>104140</xdr:rowOff>
    </xdr:to>
    <xdr:cxnSp macro="">
      <xdr:nvCxnSpPr>
        <xdr:cNvPr id="72" name="直線コネクタ 71"/>
        <xdr:cNvCxnSpPr/>
      </xdr:nvCxnSpPr>
      <xdr:spPr>
        <a:xfrm>
          <a:off x="2209800" y="624205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144780</xdr:rowOff>
    </xdr:from>
    <xdr:to>
      <xdr:col>15</xdr:col>
      <xdr:colOff>149225</xdr:colOff>
      <xdr:row>36</xdr:row>
      <xdr:rowOff>74930</xdr:rowOff>
    </xdr:to>
    <xdr:sp macro="" textlink="">
      <xdr:nvSpPr>
        <xdr:cNvPr id="73" name="フローチャート: 判断 72"/>
        <xdr:cNvSpPr/>
      </xdr:nvSpPr>
      <xdr:spPr>
        <a:xfrm>
          <a:off x="3048000" y="6145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85107</xdr:rowOff>
    </xdr:from>
    <xdr:ext cx="762000" cy="259045"/>
    <xdr:sp macro="" textlink="">
      <xdr:nvSpPr>
        <xdr:cNvPr id="74" name="テキスト ボックス 73"/>
        <xdr:cNvSpPr txBox="1"/>
      </xdr:nvSpPr>
      <xdr:spPr>
        <a:xfrm>
          <a:off x="2717800" y="5914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69850</xdr:rowOff>
    </xdr:from>
    <xdr:to>
      <xdr:col>11</xdr:col>
      <xdr:colOff>9525</xdr:colOff>
      <xdr:row>37</xdr:row>
      <xdr:rowOff>24130</xdr:rowOff>
    </xdr:to>
    <xdr:cxnSp macro="">
      <xdr:nvCxnSpPr>
        <xdr:cNvPr id="75" name="直線コネクタ 74"/>
        <xdr:cNvCxnSpPr/>
      </xdr:nvCxnSpPr>
      <xdr:spPr>
        <a:xfrm flipV="1">
          <a:off x="1320800" y="6242050"/>
          <a:ext cx="889000" cy="125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129540</xdr:rowOff>
    </xdr:from>
    <xdr:to>
      <xdr:col>11</xdr:col>
      <xdr:colOff>60325</xdr:colOff>
      <xdr:row>36</xdr:row>
      <xdr:rowOff>59690</xdr:rowOff>
    </xdr:to>
    <xdr:sp macro="" textlink="">
      <xdr:nvSpPr>
        <xdr:cNvPr id="76" name="フローチャート: 判断 75"/>
        <xdr:cNvSpPr/>
      </xdr:nvSpPr>
      <xdr:spPr>
        <a:xfrm>
          <a:off x="2159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69867</xdr:rowOff>
    </xdr:from>
    <xdr:ext cx="762000" cy="259045"/>
    <xdr:sp macro="" textlink="">
      <xdr:nvSpPr>
        <xdr:cNvPr id="77" name="テキスト ボックス 76"/>
        <xdr:cNvSpPr txBox="1"/>
      </xdr:nvSpPr>
      <xdr:spPr>
        <a:xfrm>
          <a:off x="1828800" y="5899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34290</xdr:rowOff>
    </xdr:from>
    <xdr:to>
      <xdr:col>6</xdr:col>
      <xdr:colOff>171450</xdr:colOff>
      <xdr:row>36</xdr:row>
      <xdr:rowOff>135890</xdr:rowOff>
    </xdr:to>
    <xdr:sp macro="" textlink="">
      <xdr:nvSpPr>
        <xdr:cNvPr id="78" name="フローチャート: 判断 77"/>
        <xdr:cNvSpPr/>
      </xdr:nvSpPr>
      <xdr:spPr>
        <a:xfrm>
          <a:off x="1270000" y="6206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146067</xdr:rowOff>
    </xdr:from>
    <xdr:ext cx="762000" cy="259045"/>
    <xdr:sp macro="" textlink="">
      <xdr:nvSpPr>
        <xdr:cNvPr id="79" name="テキスト ボックス 78"/>
        <xdr:cNvSpPr txBox="1"/>
      </xdr:nvSpPr>
      <xdr:spPr>
        <a:xfrm>
          <a:off x="939800" y="5975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80010</xdr:rowOff>
    </xdr:from>
    <xdr:to>
      <xdr:col>24</xdr:col>
      <xdr:colOff>76200</xdr:colOff>
      <xdr:row>37</xdr:row>
      <xdr:rowOff>10160</xdr:rowOff>
    </xdr:to>
    <xdr:sp macro="" textlink="">
      <xdr:nvSpPr>
        <xdr:cNvPr id="85" name="楕円 84"/>
        <xdr:cNvSpPr/>
      </xdr:nvSpPr>
      <xdr:spPr>
        <a:xfrm>
          <a:off x="4775200" y="6252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52087</xdr:rowOff>
    </xdr:from>
    <xdr:ext cx="762000" cy="259045"/>
    <xdr:sp macro="" textlink="">
      <xdr:nvSpPr>
        <xdr:cNvPr id="86" name="人件費該当値テキスト"/>
        <xdr:cNvSpPr txBox="1"/>
      </xdr:nvSpPr>
      <xdr:spPr>
        <a:xfrm>
          <a:off x="4914900" y="6224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87630</xdr:rowOff>
    </xdr:from>
    <xdr:to>
      <xdr:col>20</xdr:col>
      <xdr:colOff>38100</xdr:colOff>
      <xdr:row>37</xdr:row>
      <xdr:rowOff>17780</xdr:rowOff>
    </xdr:to>
    <xdr:sp macro="" textlink="">
      <xdr:nvSpPr>
        <xdr:cNvPr id="87" name="楕円 86"/>
        <xdr:cNvSpPr/>
      </xdr:nvSpPr>
      <xdr:spPr>
        <a:xfrm>
          <a:off x="3937000" y="62598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2557</xdr:rowOff>
    </xdr:from>
    <xdr:ext cx="736600" cy="259045"/>
    <xdr:sp macro="" textlink="">
      <xdr:nvSpPr>
        <xdr:cNvPr id="88" name="テキスト ボックス 87"/>
        <xdr:cNvSpPr txBox="1"/>
      </xdr:nvSpPr>
      <xdr:spPr>
        <a:xfrm>
          <a:off x="3606800" y="63462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53340</xdr:rowOff>
    </xdr:from>
    <xdr:to>
      <xdr:col>15</xdr:col>
      <xdr:colOff>149225</xdr:colOff>
      <xdr:row>36</xdr:row>
      <xdr:rowOff>154940</xdr:rowOff>
    </xdr:to>
    <xdr:sp macro="" textlink="">
      <xdr:nvSpPr>
        <xdr:cNvPr id="89" name="楕円 88"/>
        <xdr:cNvSpPr/>
      </xdr:nvSpPr>
      <xdr:spPr>
        <a:xfrm>
          <a:off x="3048000" y="622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139717</xdr:rowOff>
    </xdr:from>
    <xdr:ext cx="762000" cy="259045"/>
    <xdr:sp macro="" textlink="">
      <xdr:nvSpPr>
        <xdr:cNvPr id="90" name="テキスト ボックス 89"/>
        <xdr:cNvSpPr txBox="1"/>
      </xdr:nvSpPr>
      <xdr:spPr>
        <a:xfrm>
          <a:off x="2717800" y="6311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19050</xdr:rowOff>
    </xdr:from>
    <xdr:to>
      <xdr:col>11</xdr:col>
      <xdr:colOff>60325</xdr:colOff>
      <xdr:row>36</xdr:row>
      <xdr:rowOff>120650</xdr:rowOff>
    </xdr:to>
    <xdr:sp macro="" textlink="">
      <xdr:nvSpPr>
        <xdr:cNvPr id="91" name="楕円 90"/>
        <xdr:cNvSpPr/>
      </xdr:nvSpPr>
      <xdr:spPr>
        <a:xfrm>
          <a:off x="2159000" y="6191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105427</xdr:rowOff>
    </xdr:from>
    <xdr:ext cx="762000" cy="259045"/>
    <xdr:sp macro="" textlink="">
      <xdr:nvSpPr>
        <xdr:cNvPr id="92" name="テキスト ボックス 91"/>
        <xdr:cNvSpPr txBox="1"/>
      </xdr:nvSpPr>
      <xdr:spPr>
        <a:xfrm>
          <a:off x="1828800" y="6277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144780</xdr:rowOff>
    </xdr:from>
    <xdr:to>
      <xdr:col>6</xdr:col>
      <xdr:colOff>171450</xdr:colOff>
      <xdr:row>37</xdr:row>
      <xdr:rowOff>74930</xdr:rowOff>
    </xdr:to>
    <xdr:sp macro="" textlink="">
      <xdr:nvSpPr>
        <xdr:cNvPr id="93" name="楕円 92"/>
        <xdr:cNvSpPr/>
      </xdr:nvSpPr>
      <xdr:spPr>
        <a:xfrm>
          <a:off x="1270000" y="6316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59707</xdr:rowOff>
    </xdr:from>
    <xdr:ext cx="762000" cy="259045"/>
    <xdr:sp macro="" textlink="">
      <xdr:nvSpPr>
        <xdr:cNvPr id="94" name="テキスト ボックス 93"/>
        <xdr:cNvSpPr txBox="1"/>
      </xdr:nvSpPr>
      <xdr:spPr>
        <a:xfrm>
          <a:off x="939800" y="6403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前年度と比較して１．４ポイント改善した。これは、コミュニティバスから</a:t>
          </a:r>
          <a:r>
            <a:rPr kumimoji="1" lang="en-US" altLang="ja-JP" sz="1300">
              <a:latin typeface="ＭＳ Ｐゴシック" panose="020B0600070205080204" pitchFamily="50" charset="-128"/>
              <a:ea typeface="ＭＳ Ｐゴシック" panose="020B0600070205080204" pitchFamily="50" charset="-128"/>
            </a:rPr>
            <a:t>AI</a:t>
          </a:r>
          <a:r>
            <a:rPr kumimoji="1" lang="ja-JP" altLang="en-US" sz="1300">
              <a:latin typeface="ＭＳ Ｐゴシック" panose="020B0600070205080204" pitchFamily="50" charset="-128"/>
              <a:ea typeface="ＭＳ Ｐゴシック" panose="020B0600070205080204" pitchFamily="50" charset="-128"/>
            </a:rPr>
            <a:t>オンデマンドバスに移行した影響により経費区分が物件費から補助費等に移ったことが主な要因である。なお今回、類似団体と比較して１．５ポイント低い結果となったが、今後は義務的経費の経常収支比率が上昇していく見込みであるため、気を緩めることなく、物件費においても更なる経費削減に努めるとともに、新たな工夫や改善も進め、数値の改善を図っ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6" name="テキスト ボックス 105"/>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69850</xdr:rowOff>
    </xdr:from>
    <xdr:to>
      <xdr:col>85</xdr:col>
      <xdr:colOff>66675</xdr:colOff>
      <xdr:row>22</xdr:row>
      <xdr:rowOff>69850</xdr:rowOff>
    </xdr:to>
    <xdr:cxnSp macro="">
      <xdr:nvCxnSpPr>
        <xdr:cNvPr id="109" name="直線コネクタ 108"/>
        <xdr:cNvCxnSpPr/>
      </xdr:nvCxnSpPr>
      <xdr:spPr>
        <a:xfrm>
          <a:off x="12446000" y="3841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99077</xdr:rowOff>
    </xdr:from>
    <xdr:ext cx="508000" cy="259045"/>
    <xdr:sp macro="" textlink="">
      <xdr:nvSpPr>
        <xdr:cNvPr id="110" name="テキスト ボックス 109"/>
        <xdr:cNvSpPr txBox="1"/>
      </xdr:nvSpPr>
      <xdr:spPr>
        <a:xfrm>
          <a:off x="11938000" y="3699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11" name="直線コネクタ 110"/>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12" name="テキスト ボックス 111"/>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12700</xdr:rowOff>
    </xdr:from>
    <xdr:to>
      <xdr:col>85</xdr:col>
      <xdr:colOff>66675</xdr:colOff>
      <xdr:row>19</xdr:row>
      <xdr:rowOff>12700</xdr:rowOff>
    </xdr:to>
    <xdr:cxnSp macro="">
      <xdr:nvCxnSpPr>
        <xdr:cNvPr id="113" name="直線コネクタ 112"/>
        <xdr:cNvCxnSpPr/>
      </xdr:nvCxnSpPr>
      <xdr:spPr>
        <a:xfrm>
          <a:off x="12446000" y="3270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41927</xdr:rowOff>
    </xdr:from>
    <xdr:ext cx="508000" cy="259045"/>
    <xdr:sp macro="" textlink="">
      <xdr:nvSpPr>
        <xdr:cNvPr id="114" name="テキスト ボックス 113"/>
        <xdr:cNvSpPr txBox="1"/>
      </xdr:nvSpPr>
      <xdr:spPr>
        <a:xfrm>
          <a:off x="11938000" y="3128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5" name="直線コネクタ 114"/>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6" name="テキスト ボックス 115"/>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127000</xdr:rowOff>
    </xdr:from>
    <xdr:to>
      <xdr:col>85</xdr:col>
      <xdr:colOff>66675</xdr:colOff>
      <xdr:row>15</xdr:row>
      <xdr:rowOff>127000</xdr:rowOff>
    </xdr:to>
    <xdr:cxnSp macro="">
      <xdr:nvCxnSpPr>
        <xdr:cNvPr id="117" name="直線コネクタ 116"/>
        <xdr:cNvCxnSpPr/>
      </xdr:nvCxnSpPr>
      <xdr:spPr>
        <a:xfrm>
          <a:off x="12446000" y="2698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156227</xdr:rowOff>
    </xdr:from>
    <xdr:ext cx="508000" cy="259045"/>
    <xdr:sp macro="" textlink="">
      <xdr:nvSpPr>
        <xdr:cNvPr id="118" name="テキスト ボックス 117"/>
        <xdr:cNvSpPr txBox="1"/>
      </xdr:nvSpPr>
      <xdr:spPr>
        <a:xfrm>
          <a:off x="11938000" y="2556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9" name="直線コネクタ 118"/>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20" name="テキスト ボックス 119"/>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69850</xdr:rowOff>
    </xdr:from>
    <xdr:to>
      <xdr:col>85</xdr:col>
      <xdr:colOff>66675</xdr:colOff>
      <xdr:row>12</xdr:row>
      <xdr:rowOff>69850</xdr:rowOff>
    </xdr:to>
    <xdr:cxnSp macro="">
      <xdr:nvCxnSpPr>
        <xdr:cNvPr id="121" name="直線コネクタ 120"/>
        <xdr:cNvCxnSpPr/>
      </xdr:nvCxnSpPr>
      <xdr:spPr>
        <a:xfrm>
          <a:off x="12446000" y="2127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99077</xdr:rowOff>
    </xdr:from>
    <xdr:ext cx="508000" cy="259045"/>
    <xdr:sp macro="" textlink="">
      <xdr:nvSpPr>
        <xdr:cNvPr id="122" name="テキスト ボックス 121"/>
        <xdr:cNvSpPr txBox="1"/>
      </xdr:nvSpPr>
      <xdr:spPr>
        <a:xfrm>
          <a:off x="11938000" y="1985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23" name="直線コネクタ 122"/>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4" name="テキスト ボックス 123"/>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5"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79375</xdr:rowOff>
    </xdr:from>
    <xdr:to>
      <xdr:col>82</xdr:col>
      <xdr:colOff>107950</xdr:colOff>
      <xdr:row>21</xdr:row>
      <xdr:rowOff>98425</xdr:rowOff>
    </xdr:to>
    <xdr:cxnSp macro="">
      <xdr:nvCxnSpPr>
        <xdr:cNvPr id="126" name="直線コネクタ 125"/>
        <xdr:cNvCxnSpPr/>
      </xdr:nvCxnSpPr>
      <xdr:spPr>
        <a:xfrm flipV="1">
          <a:off x="16510000" y="2308225"/>
          <a:ext cx="0" cy="13906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70502</xdr:rowOff>
    </xdr:from>
    <xdr:ext cx="762000" cy="259045"/>
    <xdr:sp macro="" textlink="">
      <xdr:nvSpPr>
        <xdr:cNvPr id="127" name="物件費最小値テキスト"/>
        <xdr:cNvSpPr txBox="1"/>
      </xdr:nvSpPr>
      <xdr:spPr>
        <a:xfrm>
          <a:off x="16598900" y="36709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98425</xdr:rowOff>
    </xdr:from>
    <xdr:to>
      <xdr:col>82</xdr:col>
      <xdr:colOff>196850</xdr:colOff>
      <xdr:row>21</xdr:row>
      <xdr:rowOff>98425</xdr:rowOff>
    </xdr:to>
    <xdr:cxnSp macro="">
      <xdr:nvCxnSpPr>
        <xdr:cNvPr id="128" name="直線コネクタ 127"/>
        <xdr:cNvCxnSpPr/>
      </xdr:nvCxnSpPr>
      <xdr:spPr>
        <a:xfrm>
          <a:off x="16421100" y="36988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165752</xdr:rowOff>
    </xdr:from>
    <xdr:ext cx="762000" cy="259045"/>
    <xdr:sp macro="" textlink="">
      <xdr:nvSpPr>
        <xdr:cNvPr id="129" name="物件費最大値テキスト"/>
        <xdr:cNvSpPr txBox="1"/>
      </xdr:nvSpPr>
      <xdr:spPr>
        <a:xfrm>
          <a:off x="16598900" y="2051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79375</xdr:rowOff>
    </xdr:from>
    <xdr:to>
      <xdr:col>82</xdr:col>
      <xdr:colOff>196850</xdr:colOff>
      <xdr:row>13</xdr:row>
      <xdr:rowOff>79375</xdr:rowOff>
    </xdr:to>
    <xdr:cxnSp macro="">
      <xdr:nvCxnSpPr>
        <xdr:cNvPr id="130" name="直線コネクタ 129"/>
        <xdr:cNvCxnSpPr/>
      </xdr:nvCxnSpPr>
      <xdr:spPr>
        <a:xfrm>
          <a:off x="16421100" y="2308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69850</xdr:rowOff>
    </xdr:from>
    <xdr:to>
      <xdr:col>82</xdr:col>
      <xdr:colOff>107950</xdr:colOff>
      <xdr:row>17</xdr:row>
      <xdr:rowOff>31750</xdr:rowOff>
    </xdr:to>
    <xdr:cxnSp macro="">
      <xdr:nvCxnSpPr>
        <xdr:cNvPr id="131" name="直線コネクタ 130"/>
        <xdr:cNvCxnSpPr/>
      </xdr:nvCxnSpPr>
      <xdr:spPr>
        <a:xfrm flipV="1">
          <a:off x="15671800" y="2813050"/>
          <a:ext cx="838200" cy="1333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134002</xdr:rowOff>
    </xdr:from>
    <xdr:ext cx="762000" cy="259045"/>
    <xdr:sp macro="" textlink="">
      <xdr:nvSpPr>
        <xdr:cNvPr id="132" name="物件費平均値テキスト"/>
        <xdr:cNvSpPr txBox="1"/>
      </xdr:nvSpPr>
      <xdr:spPr>
        <a:xfrm>
          <a:off x="16598900" y="287720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161925</xdr:rowOff>
    </xdr:from>
    <xdr:to>
      <xdr:col>82</xdr:col>
      <xdr:colOff>158750</xdr:colOff>
      <xdr:row>17</xdr:row>
      <xdr:rowOff>92075</xdr:rowOff>
    </xdr:to>
    <xdr:sp macro="" textlink="">
      <xdr:nvSpPr>
        <xdr:cNvPr id="133" name="フローチャート: 判断 132"/>
        <xdr:cNvSpPr/>
      </xdr:nvSpPr>
      <xdr:spPr>
        <a:xfrm>
          <a:off x="16459200" y="2905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127000</xdr:rowOff>
    </xdr:from>
    <xdr:to>
      <xdr:col>78</xdr:col>
      <xdr:colOff>69850</xdr:colOff>
      <xdr:row>17</xdr:row>
      <xdr:rowOff>31750</xdr:rowOff>
    </xdr:to>
    <xdr:cxnSp macro="">
      <xdr:nvCxnSpPr>
        <xdr:cNvPr id="134" name="直線コネクタ 133"/>
        <xdr:cNvCxnSpPr/>
      </xdr:nvCxnSpPr>
      <xdr:spPr>
        <a:xfrm>
          <a:off x="14782800" y="28702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133350</xdr:rowOff>
    </xdr:from>
    <xdr:to>
      <xdr:col>78</xdr:col>
      <xdr:colOff>120650</xdr:colOff>
      <xdr:row>17</xdr:row>
      <xdr:rowOff>63500</xdr:rowOff>
    </xdr:to>
    <xdr:sp macro="" textlink="">
      <xdr:nvSpPr>
        <xdr:cNvPr id="135" name="フローチャート: 判断 134"/>
        <xdr:cNvSpPr/>
      </xdr:nvSpPr>
      <xdr:spPr>
        <a:xfrm>
          <a:off x="15621000" y="2876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73677</xdr:rowOff>
    </xdr:from>
    <xdr:ext cx="736600" cy="259045"/>
    <xdr:sp macro="" textlink="">
      <xdr:nvSpPr>
        <xdr:cNvPr id="136" name="テキスト ボックス 135"/>
        <xdr:cNvSpPr txBox="1"/>
      </xdr:nvSpPr>
      <xdr:spPr>
        <a:xfrm>
          <a:off x="15290800" y="2645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60325</xdr:rowOff>
    </xdr:from>
    <xdr:to>
      <xdr:col>73</xdr:col>
      <xdr:colOff>180975</xdr:colOff>
      <xdr:row>16</xdr:row>
      <xdr:rowOff>127000</xdr:rowOff>
    </xdr:to>
    <xdr:cxnSp macro="">
      <xdr:nvCxnSpPr>
        <xdr:cNvPr id="137" name="直線コネクタ 136"/>
        <xdr:cNvCxnSpPr/>
      </xdr:nvCxnSpPr>
      <xdr:spPr>
        <a:xfrm>
          <a:off x="13893800" y="2803525"/>
          <a:ext cx="8890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123825</xdr:rowOff>
    </xdr:from>
    <xdr:to>
      <xdr:col>74</xdr:col>
      <xdr:colOff>31750</xdr:colOff>
      <xdr:row>17</xdr:row>
      <xdr:rowOff>53975</xdr:rowOff>
    </xdr:to>
    <xdr:sp macro="" textlink="">
      <xdr:nvSpPr>
        <xdr:cNvPr id="138" name="フローチャート: 判断 137"/>
        <xdr:cNvSpPr/>
      </xdr:nvSpPr>
      <xdr:spPr>
        <a:xfrm>
          <a:off x="14732000" y="2867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38752</xdr:rowOff>
    </xdr:from>
    <xdr:ext cx="762000" cy="259045"/>
    <xdr:sp macro="" textlink="">
      <xdr:nvSpPr>
        <xdr:cNvPr id="139" name="テキスト ボックス 138"/>
        <xdr:cNvSpPr txBox="1"/>
      </xdr:nvSpPr>
      <xdr:spPr>
        <a:xfrm>
          <a:off x="14401800" y="2953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107950</xdr:rowOff>
    </xdr:from>
    <xdr:to>
      <xdr:col>69</xdr:col>
      <xdr:colOff>92075</xdr:colOff>
      <xdr:row>16</xdr:row>
      <xdr:rowOff>60325</xdr:rowOff>
    </xdr:to>
    <xdr:cxnSp macro="">
      <xdr:nvCxnSpPr>
        <xdr:cNvPr id="140" name="直線コネクタ 139"/>
        <xdr:cNvCxnSpPr/>
      </xdr:nvCxnSpPr>
      <xdr:spPr>
        <a:xfrm>
          <a:off x="13004800" y="2679700"/>
          <a:ext cx="889000" cy="12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161925</xdr:rowOff>
    </xdr:from>
    <xdr:to>
      <xdr:col>69</xdr:col>
      <xdr:colOff>142875</xdr:colOff>
      <xdr:row>16</xdr:row>
      <xdr:rowOff>92075</xdr:rowOff>
    </xdr:to>
    <xdr:sp macro="" textlink="">
      <xdr:nvSpPr>
        <xdr:cNvPr id="141" name="フローチャート: 判断 140"/>
        <xdr:cNvSpPr/>
      </xdr:nvSpPr>
      <xdr:spPr>
        <a:xfrm>
          <a:off x="13843000" y="2733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102252</xdr:rowOff>
    </xdr:from>
    <xdr:ext cx="762000" cy="259045"/>
    <xdr:sp macro="" textlink="">
      <xdr:nvSpPr>
        <xdr:cNvPr id="142" name="テキスト ボックス 141"/>
        <xdr:cNvSpPr txBox="1"/>
      </xdr:nvSpPr>
      <xdr:spPr>
        <a:xfrm>
          <a:off x="13512800" y="25025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28575</xdr:rowOff>
    </xdr:from>
    <xdr:to>
      <xdr:col>65</xdr:col>
      <xdr:colOff>53975</xdr:colOff>
      <xdr:row>16</xdr:row>
      <xdr:rowOff>130175</xdr:rowOff>
    </xdr:to>
    <xdr:sp macro="" textlink="">
      <xdr:nvSpPr>
        <xdr:cNvPr id="143" name="フローチャート: 判断 142"/>
        <xdr:cNvSpPr/>
      </xdr:nvSpPr>
      <xdr:spPr>
        <a:xfrm>
          <a:off x="12954000" y="2771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114952</xdr:rowOff>
    </xdr:from>
    <xdr:ext cx="762000" cy="259045"/>
    <xdr:sp macro="" textlink="">
      <xdr:nvSpPr>
        <xdr:cNvPr id="144" name="テキスト ボックス 143"/>
        <xdr:cNvSpPr txBox="1"/>
      </xdr:nvSpPr>
      <xdr:spPr>
        <a:xfrm>
          <a:off x="12623800" y="2858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5" name="テキスト ボックス 144"/>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6" name="テキスト ボックス 145"/>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7" name="テキスト ボックス 146"/>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8" name="テキスト ボックス 147"/>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9" name="テキスト ボックス 148"/>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19050</xdr:rowOff>
    </xdr:from>
    <xdr:to>
      <xdr:col>82</xdr:col>
      <xdr:colOff>158750</xdr:colOff>
      <xdr:row>16</xdr:row>
      <xdr:rowOff>120650</xdr:rowOff>
    </xdr:to>
    <xdr:sp macro="" textlink="">
      <xdr:nvSpPr>
        <xdr:cNvPr id="150" name="楕円 149"/>
        <xdr:cNvSpPr/>
      </xdr:nvSpPr>
      <xdr:spPr>
        <a:xfrm>
          <a:off x="16459200" y="276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35577</xdr:rowOff>
    </xdr:from>
    <xdr:ext cx="762000" cy="259045"/>
    <xdr:sp macro="" textlink="">
      <xdr:nvSpPr>
        <xdr:cNvPr id="151" name="物件費該当値テキスト"/>
        <xdr:cNvSpPr txBox="1"/>
      </xdr:nvSpPr>
      <xdr:spPr>
        <a:xfrm>
          <a:off x="16598900" y="2607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152400</xdr:rowOff>
    </xdr:from>
    <xdr:to>
      <xdr:col>78</xdr:col>
      <xdr:colOff>120650</xdr:colOff>
      <xdr:row>17</xdr:row>
      <xdr:rowOff>82550</xdr:rowOff>
    </xdr:to>
    <xdr:sp macro="" textlink="">
      <xdr:nvSpPr>
        <xdr:cNvPr id="152" name="楕円 151"/>
        <xdr:cNvSpPr/>
      </xdr:nvSpPr>
      <xdr:spPr>
        <a:xfrm>
          <a:off x="15621000" y="289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67327</xdr:rowOff>
    </xdr:from>
    <xdr:ext cx="736600" cy="259045"/>
    <xdr:sp macro="" textlink="">
      <xdr:nvSpPr>
        <xdr:cNvPr id="153" name="テキスト ボックス 152"/>
        <xdr:cNvSpPr txBox="1"/>
      </xdr:nvSpPr>
      <xdr:spPr>
        <a:xfrm>
          <a:off x="15290800" y="2981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76200</xdr:rowOff>
    </xdr:from>
    <xdr:to>
      <xdr:col>74</xdr:col>
      <xdr:colOff>31750</xdr:colOff>
      <xdr:row>17</xdr:row>
      <xdr:rowOff>6350</xdr:rowOff>
    </xdr:to>
    <xdr:sp macro="" textlink="">
      <xdr:nvSpPr>
        <xdr:cNvPr id="154" name="楕円 153"/>
        <xdr:cNvSpPr/>
      </xdr:nvSpPr>
      <xdr:spPr>
        <a:xfrm>
          <a:off x="14732000" y="2819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16527</xdr:rowOff>
    </xdr:from>
    <xdr:ext cx="762000" cy="259045"/>
    <xdr:sp macro="" textlink="">
      <xdr:nvSpPr>
        <xdr:cNvPr id="155" name="テキスト ボックス 154"/>
        <xdr:cNvSpPr txBox="1"/>
      </xdr:nvSpPr>
      <xdr:spPr>
        <a:xfrm>
          <a:off x="14401800" y="2588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16</xdr:row>
      <xdr:rowOff>9525</xdr:rowOff>
    </xdr:from>
    <xdr:to>
      <xdr:col>69</xdr:col>
      <xdr:colOff>142875</xdr:colOff>
      <xdr:row>16</xdr:row>
      <xdr:rowOff>111125</xdr:rowOff>
    </xdr:to>
    <xdr:sp macro="" textlink="">
      <xdr:nvSpPr>
        <xdr:cNvPr id="156" name="楕円 155"/>
        <xdr:cNvSpPr/>
      </xdr:nvSpPr>
      <xdr:spPr>
        <a:xfrm>
          <a:off x="13843000" y="2752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95902</xdr:rowOff>
    </xdr:from>
    <xdr:ext cx="762000" cy="259045"/>
    <xdr:sp macro="" textlink="">
      <xdr:nvSpPr>
        <xdr:cNvPr id="157" name="テキスト ボックス 156"/>
        <xdr:cNvSpPr txBox="1"/>
      </xdr:nvSpPr>
      <xdr:spPr>
        <a:xfrm>
          <a:off x="13512800" y="28391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57150</xdr:rowOff>
    </xdr:from>
    <xdr:to>
      <xdr:col>65</xdr:col>
      <xdr:colOff>53975</xdr:colOff>
      <xdr:row>15</xdr:row>
      <xdr:rowOff>158750</xdr:rowOff>
    </xdr:to>
    <xdr:sp macro="" textlink="">
      <xdr:nvSpPr>
        <xdr:cNvPr id="158" name="楕円 157"/>
        <xdr:cNvSpPr/>
      </xdr:nvSpPr>
      <xdr:spPr>
        <a:xfrm>
          <a:off x="12954000" y="262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168927</xdr:rowOff>
    </xdr:from>
    <xdr:ext cx="762000" cy="259045"/>
    <xdr:sp macro="" textlink="">
      <xdr:nvSpPr>
        <xdr:cNvPr id="159" name="テキスト ボックス 158"/>
        <xdr:cNvSpPr txBox="1"/>
      </xdr:nvSpPr>
      <xdr:spPr>
        <a:xfrm>
          <a:off x="12623800" y="2397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60" name="正方形/長方形 159"/>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61" name="正方形/長方形 160"/>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62" name="正方形/長方形 161"/>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63" name="正方形/長方形 162"/>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4" name="正方形/長方形 163"/>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5" name="正方形/長方形 164"/>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6" name="正方形/長方形 165"/>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7" name="正方形/長方形 166"/>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8" name="正方形/長方形 167"/>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9" name="正方形/長方形 168"/>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70" name="テキスト ボックス 169"/>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障がい者自立支援費や私立保育園運営委託費等の伸びにより、０．２ポイント悪化した。また類似団体と比較して３．０ポイント高い状態であり、今後とも増加傾向が見込まれている。今後の動向を注視しながら、中長期的視点から財源を確保していくことが課題である。</a:t>
          </a:r>
        </a:p>
      </xdr:txBody>
    </xdr:sp>
    <xdr:clientData/>
  </xdr:twoCellAnchor>
  <xdr:oneCellAnchor>
    <xdr:from>
      <xdr:col>3</xdr:col>
      <xdr:colOff>123825</xdr:colOff>
      <xdr:row>49</xdr:row>
      <xdr:rowOff>107950</xdr:rowOff>
    </xdr:from>
    <xdr:ext cx="298543" cy="225703"/>
    <xdr:sp macro="" textlink="">
      <xdr:nvSpPr>
        <xdr:cNvPr id="171" name="テキスト ボックス 170"/>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72" name="直線コネクタ 171"/>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73" name="テキスト ボックス 172"/>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4" name="直線コネクタ 173"/>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5" name="テキスト ボックス 174"/>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6" name="直線コネクタ 175"/>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7" name="テキスト ボックス 176"/>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8" name="直線コネクタ 177"/>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9" name="テキスト ボックス 178"/>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80" name="直線コネクタ 179"/>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81" name="テキスト ボックス 180"/>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82" name="直線コネクタ 181"/>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83" name="テキスト ボックス 182"/>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4" name="直線コネクタ 183"/>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5" name="テキスト ボックス 184"/>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6" name="直線コネクタ 185"/>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7"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135165</xdr:rowOff>
    </xdr:from>
    <xdr:to>
      <xdr:col>24</xdr:col>
      <xdr:colOff>25400</xdr:colOff>
      <xdr:row>61</xdr:row>
      <xdr:rowOff>113393</xdr:rowOff>
    </xdr:to>
    <xdr:cxnSp macro="">
      <xdr:nvCxnSpPr>
        <xdr:cNvPr id="188" name="直線コネクタ 187"/>
        <xdr:cNvCxnSpPr/>
      </xdr:nvCxnSpPr>
      <xdr:spPr>
        <a:xfrm flipV="1">
          <a:off x="4826000" y="9222015"/>
          <a:ext cx="0" cy="13498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85470</xdr:rowOff>
    </xdr:from>
    <xdr:ext cx="762000" cy="259045"/>
    <xdr:sp macro="" textlink="">
      <xdr:nvSpPr>
        <xdr:cNvPr id="189" name="扶助費最小値テキスト"/>
        <xdr:cNvSpPr txBox="1"/>
      </xdr:nvSpPr>
      <xdr:spPr>
        <a:xfrm>
          <a:off x="4914900" y="10543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113393</xdr:rowOff>
    </xdr:from>
    <xdr:to>
      <xdr:col>24</xdr:col>
      <xdr:colOff>114300</xdr:colOff>
      <xdr:row>61</xdr:row>
      <xdr:rowOff>113393</xdr:rowOff>
    </xdr:to>
    <xdr:cxnSp macro="">
      <xdr:nvCxnSpPr>
        <xdr:cNvPr id="190" name="直線コネクタ 189"/>
        <xdr:cNvCxnSpPr/>
      </xdr:nvCxnSpPr>
      <xdr:spPr>
        <a:xfrm>
          <a:off x="4737100" y="10571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50092</xdr:rowOff>
    </xdr:from>
    <xdr:ext cx="762000" cy="259045"/>
    <xdr:sp macro="" textlink="">
      <xdr:nvSpPr>
        <xdr:cNvPr id="191" name="扶助費最大値テキスト"/>
        <xdr:cNvSpPr txBox="1"/>
      </xdr:nvSpPr>
      <xdr:spPr>
        <a:xfrm>
          <a:off x="4914900" y="8965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135165</xdr:rowOff>
    </xdr:from>
    <xdr:to>
      <xdr:col>24</xdr:col>
      <xdr:colOff>114300</xdr:colOff>
      <xdr:row>53</xdr:row>
      <xdr:rowOff>135165</xdr:rowOff>
    </xdr:to>
    <xdr:cxnSp macro="">
      <xdr:nvCxnSpPr>
        <xdr:cNvPr id="192" name="直線コネクタ 191"/>
        <xdr:cNvCxnSpPr/>
      </xdr:nvCxnSpPr>
      <xdr:spPr>
        <a:xfrm>
          <a:off x="4737100" y="92220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58</xdr:row>
      <xdr:rowOff>94343</xdr:rowOff>
    </xdr:from>
    <xdr:to>
      <xdr:col>24</xdr:col>
      <xdr:colOff>25400</xdr:colOff>
      <xdr:row>58</xdr:row>
      <xdr:rowOff>116115</xdr:rowOff>
    </xdr:to>
    <xdr:cxnSp macro="">
      <xdr:nvCxnSpPr>
        <xdr:cNvPr id="193" name="直線コネクタ 192"/>
        <xdr:cNvCxnSpPr/>
      </xdr:nvCxnSpPr>
      <xdr:spPr>
        <a:xfrm>
          <a:off x="3987800" y="10038443"/>
          <a:ext cx="838200" cy="21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98170</xdr:rowOff>
    </xdr:from>
    <xdr:ext cx="762000" cy="259045"/>
    <xdr:sp macro="" textlink="">
      <xdr:nvSpPr>
        <xdr:cNvPr id="194" name="扶助費平均値テキスト"/>
        <xdr:cNvSpPr txBox="1"/>
      </xdr:nvSpPr>
      <xdr:spPr>
        <a:xfrm>
          <a:off x="4914900" y="95279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81643</xdr:rowOff>
    </xdr:from>
    <xdr:to>
      <xdr:col>24</xdr:col>
      <xdr:colOff>76200</xdr:colOff>
      <xdr:row>57</xdr:row>
      <xdr:rowOff>11793</xdr:rowOff>
    </xdr:to>
    <xdr:sp macro="" textlink="">
      <xdr:nvSpPr>
        <xdr:cNvPr id="195" name="フローチャート: 判断 194"/>
        <xdr:cNvSpPr/>
      </xdr:nvSpPr>
      <xdr:spPr>
        <a:xfrm>
          <a:off x="4775200" y="9682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58</xdr:row>
      <xdr:rowOff>94343</xdr:rowOff>
    </xdr:from>
    <xdr:to>
      <xdr:col>19</xdr:col>
      <xdr:colOff>187325</xdr:colOff>
      <xdr:row>58</xdr:row>
      <xdr:rowOff>127000</xdr:rowOff>
    </xdr:to>
    <xdr:cxnSp macro="">
      <xdr:nvCxnSpPr>
        <xdr:cNvPr id="196" name="直線コネクタ 195"/>
        <xdr:cNvCxnSpPr/>
      </xdr:nvCxnSpPr>
      <xdr:spPr>
        <a:xfrm flipV="1">
          <a:off x="3098800" y="10038443"/>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59872</xdr:rowOff>
    </xdr:from>
    <xdr:to>
      <xdr:col>20</xdr:col>
      <xdr:colOff>38100</xdr:colOff>
      <xdr:row>56</xdr:row>
      <xdr:rowOff>161472</xdr:rowOff>
    </xdr:to>
    <xdr:sp macro="" textlink="">
      <xdr:nvSpPr>
        <xdr:cNvPr id="197" name="フローチャート: 判断 196"/>
        <xdr:cNvSpPr/>
      </xdr:nvSpPr>
      <xdr:spPr>
        <a:xfrm>
          <a:off x="3937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199</xdr:rowOff>
    </xdr:from>
    <xdr:ext cx="736600" cy="259045"/>
    <xdr:sp macro="" textlink="">
      <xdr:nvSpPr>
        <xdr:cNvPr id="198" name="テキスト ボックス 197"/>
        <xdr:cNvSpPr txBox="1"/>
      </xdr:nvSpPr>
      <xdr:spPr>
        <a:xfrm>
          <a:off x="3606800" y="94299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57</xdr:row>
      <xdr:rowOff>135165</xdr:rowOff>
    </xdr:from>
    <xdr:to>
      <xdr:col>15</xdr:col>
      <xdr:colOff>98425</xdr:colOff>
      <xdr:row>58</xdr:row>
      <xdr:rowOff>127000</xdr:rowOff>
    </xdr:to>
    <xdr:cxnSp macro="">
      <xdr:nvCxnSpPr>
        <xdr:cNvPr id="199" name="直線コネクタ 198"/>
        <xdr:cNvCxnSpPr/>
      </xdr:nvCxnSpPr>
      <xdr:spPr>
        <a:xfrm>
          <a:off x="2209800" y="9907815"/>
          <a:ext cx="8890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16328</xdr:rowOff>
    </xdr:from>
    <xdr:to>
      <xdr:col>15</xdr:col>
      <xdr:colOff>149225</xdr:colOff>
      <xdr:row>56</xdr:row>
      <xdr:rowOff>117928</xdr:rowOff>
    </xdr:to>
    <xdr:sp macro="" textlink="">
      <xdr:nvSpPr>
        <xdr:cNvPr id="200" name="フローチャート: 判断 199"/>
        <xdr:cNvSpPr/>
      </xdr:nvSpPr>
      <xdr:spPr>
        <a:xfrm>
          <a:off x="3048000" y="9617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128105</xdr:rowOff>
    </xdr:from>
    <xdr:ext cx="762000" cy="259045"/>
    <xdr:sp macro="" textlink="">
      <xdr:nvSpPr>
        <xdr:cNvPr id="201" name="テキスト ボックス 200"/>
        <xdr:cNvSpPr txBox="1"/>
      </xdr:nvSpPr>
      <xdr:spPr>
        <a:xfrm>
          <a:off x="2717800" y="9386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57</xdr:row>
      <xdr:rowOff>135165</xdr:rowOff>
    </xdr:from>
    <xdr:to>
      <xdr:col>11</xdr:col>
      <xdr:colOff>9525</xdr:colOff>
      <xdr:row>57</xdr:row>
      <xdr:rowOff>146050</xdr:rowOff>
    </xdr:to>
    <xdr:cxnSp macro="">
      <xdr:nvCxnSpPr>
        <xdr:cNvPr id="202" name="直線コネクタ 201"/>
        <xdr:cNvCxnSpPr/>
      </xdr:nvCxnSpPr>
      <xdr:spPr>
        <a:xfrm flipV="1">
          <a:off x="1320800" y="9907815"/>
          <a:ext cx="889000" cy="10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5443</xdr:rowOff>
    </xdr:from>
    <xdr:to>
      <xdr:col>11</xdr:col>
      <xdr:colOff>60325</xdr:colOff>
      <xdr:row>56</xdr:row>
      <xdr:rowOff>107043</xdr:rowOff>
    </xdr:to>
    <xdr:sp macro="" textlink="">
      <xdr:nvSpPr>
        <xdr:cNvPr id="203" name="フローチャート: 判断 202"/>
        <xdr:cNvSpPr/>
      </xdr:nvSpPr>
      <xdr:spPr>
        <a:xfrm>
          <a:off x="2159000" y="9606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117220</xdr:rowOff>
    </xdr:from>
    <xdr:ext cx="762000" cy="259045"/>
    <xdr:sp macro="" textlink="">
      <xdr:nvSpPr>
        <xdr:cNvPr id="204" name="テキスト ボックス 203"/>
        <xdr:cNvSpPr txBox="1"/>
      </xdr:nvSpPr>
      <xdr:spPr>
        <a:xfrm>
          <a:off x="1828800" y="9375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38100</xdr:rowOff>
    </xdr:from>
    <xdr:to>
      <xdr:col>6</xdr:col>
      <xdr:colOff>171450</xdr:colOff>
      <xdr:row>56</xdr:row>
      <xdr:rowOff>139700</xdr:rowOff>
    </xdr:to>
    <xdr:sp macro="" textlink="">
      <xdr:nvSpPr>
        <xdr:cNvPr id="205" name="フローチャート: 判断 204"/>
        <xdr:cNvSpPr/>
      </xdr:nvSpPr>
      <xdr:spPr>
        <a:xfrm>
          <a:off x="1270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149877</xdr:rowOff>
    </xdr:from>
    <xdr:ext cx="762000" cy="259045"/>
    <xdr:sp macro="" textlink="">
      <xdr:nvSpPr>
        <xdr:cNvPr id="206" name="テキスト ボックス 205"/>
        <xdr:cNvSpPr txBox="1"/>
      </xdr:nvSpPr>
      <xdr:spPr>
        <a:xfrm>
          <a:off x="939800" y="9408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7" name="テキスト ボックス 206"/>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8" name="テキスト ボックス 207"/>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9" name="テキスト ボックス 208"/>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10" name="テキスト ボックス 209"/>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11" name="テキスト ボックス 210"/>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58</xdr:row>
      <xdr:rowOff>65315</xdr:rowOff>
    </xdr:from>
    <xdr:to>
      <xdr:col>24</xdr:col>
      <xdr:colOff>76200</xdr:colOff>
      <xdr:row>58</xdr:row>
      <xdr:rowOff>166915</xdr:rowOff>
    </xdr:to>
    <xdr:sp macro="" textlink="">
      <xdr:nvSpPr>
        <xdr:cNvPr id="212" name="楕円 211"/>
        <xdr:cNvSpPr/>
      </xdr:nvSpPr>
      <xdr:spPr>
        <a:xfrm>
          <a:off x="4775200" y="10009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58</xdr:row>
      <xdr:rowOff>37392</xdr:rowOff>
    </xdr:from>
    <xdr:ext cx="762000" cy="259045"/>
    <xdr:sp macro="" textlink="">
      <xdr:nvSpPr>
        <xdr:cNvPr id="213" name="扶助費該当値テキスト"/>
        <xdr:cNvSpPr txBox="1"/>
      </xdr:nvSpPr>
      <xdr:spPr>
        <a:xfrm>
          <a:off x="4914900" y="998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58</xdr:row>
      <xdr:rowOff>43543</xdr:rowOff>
    </xdr:from>
    <xdr:to>
      <xdr:col>20</xdr:col>
      <xdr:colOff>38100</xdr:colOff>
      <xdr:row>58</xdr:row>
      <xdr:rowOff>145143</xdr:rowOff>
    </xdr:to>
    <xdr:sp macro="" textlink="">
      <xdr:nvSpPr>
        <xdr:cNvPr id="214" name="楕円 213"/>
        <xdr:cNvSpPr/>
      </xdr:nvSpPr>
      <xdr:spPr>
        <a:xfrm>
          <a:off x="3937000" y="99876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58</xdr:row>
      <xdr:rowOff>129920</xdr:rowOff>
    </xdr:from>
    <xdr:ext cx="736600" cy="259045"/>
    <xdr:sp macro="" textlink="">
      <xdr:nvSpPr>
        <xdr:cNvPr id="215" name="テキスト ボックス 214"/>
        <xdr:cNvSpPr txBox="1"/>
      </xdr:nvSpPr>
      <xdr:spPr>
        <a:xfrm>
          <a:off x="3606800" y="100740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58</xdr:row>
      <xdr:rowOff>76200</xdr:rowOff>
    </xdr:from>
    <xdr:to>
      <xdr:col>15</xdr:col>
      <xdr:colOff>149225</xdr:colOff>
      <xdr:row>59</xdr:row>
      <xdr:rowOff>6350</xdr:rowOff>
    </xdr:to>
    <xdr:sp macro="" textlink="">
      <xdr:nvSpPr>
        <xdr:cNvPr id="216" name="楕円 215"/>
        <xdr:cNvSpPr/>
      </xdr:nvSpPr>
      <xdr:spPr>
        <a:xfrm>
          <a:off x="3048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58</xdr:row>
      <xdr:rowOff>162577</xdr:rowOff>
    </xdr:from>
    <xdr:ext cx="762000" cy="259045"/>
    <xdr:sp macro="" textlink="">
      <xdr:nvSpPr>
        <xdr:cNvPr id="217" name="テキスト ボックス 216"/>
        <xdr:cNvSpPr txBox="1"/>
      </xdr:nvSpPr>
      <xdr:spPr>
        <a:xfrm>
          <a:off x="2717800" y="1010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57</xdr:row>
      <xdr:rowOff>84365</xdr:rowOff>
    </xdr:from>
    <xdr:to>
      <xdr:col>11</xdr:col>
      <xdr:colOff>60325</xdr:colOff>
      <xdr:row>58</xdr:row>
      <xdr:rowOff>14515</xdr:rowOff>
    </xdr:to>
    <xdr:sp macro="" textlink="">
      <xdr:nvSpPr>
        <xdr:cNvPr id="218" name="楕円 217"/>
        <xdr:cNvSpPr/>
      </xdr:nvSpPr>
      <xdr:spPr>
        <a:xfrm>
          <a:off x="2159000" y="9857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170742</xdr:rowOff>
    </xdr:from>
    <xdr:ext cx="762000" cy="259045"/>
    <xdr:sp macro="" textlink="">
      <xdr:nvSpPr>
        <xdr:cNvPr id="219" name="テキスト ボックス 218"/>
        <xdr:cNvSpPr txBox="1"/>
      </xdr:nvSpPr>
      <xdr:spPr>
        <a:xfrm>
          <a:off x="1828800" y="99433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95250</xdr:rowOff>
    </xdr:from>
    <xdr:to>
      <xdr:col>6</xdr:col>
      <xdr:colOff>171450</xdr:colOff>
      <xdr:row>58</xdr:row>
      <xdr:rowOff>25400</xdr:rowOff>
    </xdr:to>
    <xdr:sp macro="" textlink="">
      <xdr:nvSpPr>
        <xdr:cNvPr id="220" name="楕円 219"/>
        <xdr:cNvSpPr/>
      </xdr:nvSpPr>
      <xdr:spPr>
        <a:xfrm>
          <a:off x="1270000" y="986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58</xdr:row>
      <xdr:rowOff>10177</xdr:rowOff>
    </xdr:from>
    <xdr:ext cx="762000" cy="259045"/>
    <xdr:sp macro="" textlink="">
      <xdr:nvSpPr>
        <xdr:cNvPr id="221" name="テキスト ボックス 220"/>
        <xdr:cNvSpPr txBox="1"/>
      </xdr:nvSpPr>
      <xdr:spPr>
        <a:xfrm>
          <a:off x="939800" y="995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22" name="正方形/長方形 221"/>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3" name="正方形/長方形 222"/>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4" name="正方形/長方形 223"/>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5" name="正方形/長方形 224"/>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6" name="正方形/長方形 225"/>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7" name="正方形/長方形 226"/>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8" name="正方形/長方形 227"/>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9" name="正方形/長方形 228"/>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30" name="正方形/長方形 229"/>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31" name="正方形/長方形 230"/>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32" name="テキスト ボックス 231"/>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６ポイント改善した。これは経費としては前年度と同水準であったが、経常的一般財源等収入の伸びにより比率が下がったためである。なお、類似団体と比較して高い状態が続いている。これは介護保険事業及び後期高齢者医療への繰出金が高水準であることによるためであり、今後とも介護予防、健康増進事業を推進し、医療介護関係経費の抑制に努める。</a:t>
          </a:r>
        </a:p>
      </xdr:txBody>
    </xdr:sp>
    <xdr:clientData/>
  </xdr:twoCellAnchor>
  <xdr:oneCellAnchor>
    <xdr:from>
      <xdr:col>62</xdr:col>
      <xdr:colOff>6350</xdr:colOff>
      <xdr:row>49</xdr:row>
      <xdr:rowOff>107950</xdr:rowOff>
    </xdr:from>
    <xdr:ext cx="298543" cy="225703"/>
    <xdr:sp macro="" textlink="">
      <xdr:nvSpPr>
        <xdr:cNvPr id="233" name="テキスト ボックス 232"/>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4" name="直線コネクタ 233"/>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5" name="テキスト ボックス 234"/>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36" name="直線コネクタ 235"/>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7" name="テキスト ボックス 236"/>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8" name="直線コネクタ 237"/>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9" name="テキスト ボックス 238"/>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40" name="直線コネクタ 239"/>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41" name="テキスト ボックス 240"/>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42" name="直線コネクタ 241"/>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43" name="テキスト ボックス 242"/>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44" name="直線コネクタ 243"/>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45" name="テキスト ボックス 244"/>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6" name="直線コネクタ 245"/>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7"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20320</xdr:rowOff>
    </xdr:from>
    <xdr:to>
      <xdr:col>82</xdr:col>
      <xdr:colOff>107950</xdr:colOff>
      <xdr:row>60</xdr:row>
      <xdr:rowOff>104140</xdr:rowOff>
    </xdr:to>
    <xdr:cxnSp macro="">
      <xdr:nvCxnSpPr>
        <xdr:cNvPr id="248" name="直線コネクタ 247"/>
        <xdr:cNvCxnSpPr/>
      </xdr:nvCxnSpPr>
      <xdr:spPr>
        <a:xfrm flipV="1">
          <a:off x="16510000" y="9278620"/>
          <a:ext cx="0" cy="11125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76217</xdr:rowOff>
    </xdr:from>
    <xdr:ext cx="762000" cy="259045"/>
    <xdr:sp macro="" textlink="">
      <xdr:nvSpPr>
        <xdr:cNvPr id="249" name="その他最小値テキスト"/>
        <xdr:cNvSpPr txBox="1"/>
      </xdr:nvSpPr>
      <xdr:spPr>
        <a:xfrm>
          <a:off x="16598900" y="10363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104140</xdr:rowOff>
    </xdr:from>
    <xdr:to>
      <xdr:col>82</xdr:col>
      <xdr:colOff>196850</xdr:colOff>
      <xdr:row>60</xdr:row>
      <xdr:rowOff>104140</xdr:rowOff>
    </xdr:to>
    <xdr:cxnSp macro="">
      <xdr:nvCxnSpPr>
        <xdr:cNvPr id="250" name="直線コネクタ 249"/>
        <xdr:cNvCxnSpPr/>
      </xdr:nvCxnSpPr>
      <xdr:spPr>
        <a:xfrm>
          <a:off x="16421100" y="10391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106697</xdr:rowOff>
    </xdr:from>
    <xdr:ext cx="762000" cy="259045"/>
    <xdr:sp macro="" textlink="">
      <xdr:nvSpPr>
        <xdr:cNvPr id="251" name="その他最大値テキスト"/>
        <xdr:cNvSpPr txBox="1"/>
      </xdr:nvSpPr>
      <xdr:spPr>
        <a:xfrm>
          <a:off x="16598900" y="9022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20320</xdr:rowOff>
    </xdr:from>
    <xdr:to>
      <xdr:col>82</xdr:col>
      <xdr:colOff>196850</xdr:colOff>
      <xdr:row>54</xdr:row>
      <xdr:rowOff>20320</xdr:rowOff>
    </xdr:to>
    <xdr:cxnSp macro="">
      <xdr:nvCxnSpPr>
        <xdr:cNvPr id="252" name="直線コネクタ 251"/>
        <xdr:cNvCxnSpPr/>
      </xdr:nvCxnSpPr>
      <xdr:spPr>
        <a:xfrm>
          <a:off x="16421100" y="9278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59</xdr:row>
      <xdr:rowOff>77470</xdr:rowOff>
    </xdr:from>
    <xdr:to>
      <xdr:col>82</xdr:col>
      <xdr:colOff>107950</xdr:colOff>
      <xdr:row>59</xdr:row>
      <xdr:rowOff>123190</xdr:rowOff>
    </xdr:to>
    <xdr:cxnSp macro="">
      <xdr:nvCxnSpPr>
        <xdr:cNvPr id="253" name="直線コネクタ 252"/>
        <xdr:cNvCxnSpPr/>
      </xdr:nvCxnSpPr>
      <xdr:spPr>
        <a:xfrm flipV="1">
          <a:off x="15671800" y="1019302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111777</xdr:rowOff>
    </xdr:from>
    <xdr:ext cx="762000" cy="259045"/>
    <xdr:sp macro="" textlink="">
      <xdr:nvSpPr>
        <xdr:cNvPr id="254" name="その他平均値テキスト"/>
        <xdr:cNvSpPr txBox="1"/>
      </xdr:nvSpPr>
      <xdr:spPr>
        <a:xfrm>
          <a:off x="16598900" y="9712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95250</xdr:rowOff>
    </xdr:from>
    <xdr:to>
      <xdr:col>82</xdr:col>
      <xdr:colOff>158750</xdr:colOff>
      <xdr:row>58</xdr:row>
      <xdr:rowOff>25400</xdr:rowOff>
    </xdr:to>
    <xdr:sp macro="" textlink="">
      <xdr:nvSpPr>
        <xdr:cNvPr id="255" name="フローチャート: 判断 254"/>
        <xdr:cNvSpPr/>
      </xdr:nvSpPr>
      <xdr:spPr>
        <a:xfrm>
          <a:off x="16459200" y="9867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59</xdr:row>
      <xdr:rowOff>123190</xdr:rowOff>
    </xdr:from>
    <xdr:to>
      <xdr:col>78</xdr:col>
      <xdr:colOff>69850</xdr:colOff>
      <xdr:row>60</xdr:row>
      <xdr:rowOff>35560</xdr:rowOff>
    </xdr:to>
    <xdr:cxnSp macro="">
      <xdr:nvCxnSpPr>
        <xdr:cNvPr id="256" name="直線コネクタ 255"/>
        <xdr:cNvCxnSpPr/>
      </xdr:nvCxnSpPr>
      <xdr:spPr>
        <a:xfrm flipV="1">
          <a:off x="14782800" y="1023874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58</xdr:row>
      <xdr:rowOff>30480</xdr:rowOff>
    </xdr:from>
    <xdr:to>
      <xdr:col>78</xdr:col>
      <xdr:colOff>120650</xdr:colOff>
      <xdr:row>58</xdr:row>
      <xdr:rowOff>132080</xdr:rowOff>
    </xdr:to>
    <xdr:sp macro="" textlink="">
      <xdr:nvSpPr>
        <xdr:cNvPr id="257" name="フローチャート: 判断 256"/>
        <xdr:cNvSpPr/>
      </xdr:nvSpPr>
      <xdr:spPr>
        <a:xfrm>
          <a:off x="15621000" y="9974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142257</xdr:rowOff>
    </xdr:from>
    <xdr:ext cx="736600" cy="259045"/>
    <xdr:sp macro="" textlink="">
      <xdr:nvSpPr>
        <xdr:cNvPr id="258" name="テキスト ボックス 257"/>
        <xdr:cNvSpPr txBox="1"/>
      </xdr:nvSpPr>
      <xdr:spPr>
        <a:xfrm>
          <a:off x="15290800" y="97434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12700</xdr:rowOff>
    </xdr:from>
    <xdr:to>
      <xdr:col>73</xdr:col>
      <xdr:colOff>180975</xdr:colOff>
      <xdr:row>60</xdr:row>
      <xdr:rowOff>35560</xdr:rowOff>
    </xdr:to>
    <xdr:cxnSp macro="">
      <xdr:nvCxnSpPr>
        <xdr:cNvPr id="259" name="直線コネクタ 258"/>
        <xdr:cNvCxnSpPr/>
      </xdr:nvCxnSpPr>
      <xdr:spPr>
        <a:xfrm>
          <a:off x="13893800" y="1029970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30480</xdr:rowOff>
    </xdr:from>
    <xdr:to>
      <xdr:col>74</xdr:col>
      <xdr:colOff>31750</xdr:colOff>
      <xdr:row>58</xdr:row>
      <xdr:rowOff>132080</xdr:rowOff>
    </xdr:to>
    <xdr:sp macro="" textlink="">
      <xdr:nvSpPr>
        <xdr:cNvPr id="260" name="フローチャート: 判断 259"/>
        <xdr:cNvSpPr/>
      </xdr:nvSpPr>
      <xdr:spPr>
        <a:xfrm>
          <a:off x="14732000" y="9974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142257</xdr:rowOff>
    </xdr:from>
    <xdr:ext cx="762000" cy="259045"/>
    <xdr:sp macro="" textlink="">
      <xdr:nvSpPr>
        <xdr:cNvPr id="261" name="テキスト ボックス 260"/>
        <xdr:cNvSpPr txBox="1"/>
      </xdr:nvSpPr>
      <xdr:spPr>
        <a:xfrm>
          <a:off x="14401800" y="9743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60</xdr:row>
      <xdr:rowOff>12700</xdr:rowOff>
    </xdr:from>
    <xdr:to>
      <xdr:col>69</xdr:col>
      <xdr:colOff>92075</xdr:colOff>
      <xdr:row>61</xdr:row>
      <xdr:rowOff>1270</xdr:rowOff>
    </xdr:to>
    <xdr:cxnSp macro="">
      <xdr:nvCxnSpPr>
        <xdr:cNvPr id="262" name="直線コネクタ 261"/>
        <xdr:cNvCxnSpPr/>
      </xdr:nvCxnSpPr>
      <xdr:spPr>
        <a:xfrm flipV="1">
          <a:off x="13004800" y="10299700"/>
          <a:ext cx="8890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58</xdr:row>
      <xdr:rowOff>38100</xdr:rowOff>
    </xdr:from>
    <xdr:to>
      <xdr:col>69</xdr:col>
      <xdr:colOff>142875</xdr:colOff>
      <xdr:row>58</xdr:row>
      <xdr:rowOff>139700</xdr:rowOff>
    </xdr:to>
    <xdr:sp macro="" textlink="">
      <xdr:nvSpPr>
        <xdr:cNvPr id="263" name="フローチャート: 判断 262"/>
        <xdr:cNvSpPr/>
      </xdr:nvSpPr>
      <xdr:spPr>
        <a:xfrm>
          <a:off x="13843000" y="9982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149877</xdr:rowOff>
    </xdr:from>
    <xdr:ext cx="762000" cy="259045"/>
    <xdr:sp macro="" textlink="">
      <xdr:nvSpPr>
        <xdr:cNvPr id="264" name="テキスト ボックス 263"/>
        <xdr:cNvSpPr txBox="1"/>
      </xdr:nvSpPr>
      <xdr:spPr>
        <a:xfrm>
          <a:off x="13512800" y="975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106680</xdr:rowOff>
    </xdr:from>
    <xdr:to>
      <xdr:col>65</xdr:col>
      <xdr:colOff>53975</xdr:colOff>
      <xdr:row>59</xdr:row>
      <xdr:rowOff>36830</xdr:rowOff>
    </xdr:to>
    <xdr:sp macro="" textlink="">
      <xdr:nvSpPr>
        <xdr:cNvPr id="265" name="フローチャート: 判断 264"/>
        <xdr:cNvSpPr/>
      </xdr:nvSpPr>
      <xdr:spPr>
        <a:xfrm>
          <a:off x="12954000" y="1005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47007</xdr:rowOff>
    </xdr:from>
    <xdr:ext cx="762000" cy="259045"/>
    <xdr:sp macro="" textlink="">
      <xdr:nvSpPr>
        <xdr:cNvPr id="266" name="テキスト ボックス 265"/>
        <xdr:cNvSpPr txBox="1"/>
      </xdr:nvSpPr>
      <xdr:spPr>
        <a:xfrm>
          <a:off x="12623800" y="9819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7" name="テキスト ボックス 266"/>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8" name="テキスト ボックス 267"/>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9" name="テキスト ボックス 268"/>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0" name="テキスト ボックス 269"/>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1" name="テキスト ボックス 270"/>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59</xdr:row>
      <xdr:rowOff>26670</xdr:rowOff>
    </xdr:from>
    <xdr:to>
      <xdr:col>82</xdr:col>
      <xdr:colOff>158750</xdr:colOff>
      <xdr:row>59</xdr:row>
      <xdr:rowOff>128270</xdr:rowOff>
    </xdr:to>
    <xdr:sp macro="" textlink="">
      <xdr:nvSpPr>
        <xdr:cNvPr id="272" name="楕円 271"/>
        <xdr:cNvSpPr/>
      </xdr:nvSpPr>
      <xdr:spPr>
        <a:xfrm>
          <a:off x="16459200" y="10142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170197</xdr:rowOff>
    </xdr:from>
    <xdr:ext cx="762000" cy="259045"/>
    <xdr:sp macro="" textlink="">
      <xdr:nvSpPr>
        <xdr:cNvPr id="273" name="その他該当値テキスト"/>
        <xdr:cNvSpPr txBox="1"/>
      </xdr:nvSpPr>
      <xdr:spPr>
        <a:xfrm>
          <a:off x="16598900" y="10114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59</xdr:row>
      <xdr:rowOff>72390</xdr:rowOff>
    </xdr:from>
    <xdr:to>
      <xdr:col>78</xdr:col>
      <xdr:colOff>120650</xdr:colOff>
      <xdr:row>60</xdr:row>
      <xdr:rowOff>2540</xdr:rowOff>
    </xdr:to>
    <xdr:sp macro="" textlink="">
      <xdr:nvSpPr>
        <xdr:cNvPr id="274" name="楕円 273"/>
        <xdr:cNvSpPr/>
      </xdr:nvSpPr>
      <xdr:spPr>
        <a:xfrm>
          <a:off x="15621000" y="10187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158767</xdr:rowOff>
    </xdr:from>
    <xdr:ext cx="736600" cy="259045"/>
    <xdr:sp macro="" textlink="">
      <xdr:nvSpPr>
        <xdr:cNvPr id="275" name="テキスト ボックス 274"/>
        <xdr:cNvSpPr txBox="1"/>
      </xdr:nvSpPr>
      <xdr:spPr>
        <a:xfrm>
          <a:off x="15290800" y="102743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59</xdr:row>
      <xdr:rowOff>156210</xdr:rowOff>
    </xdr:from>
    <xdr:to>
      <xdr:col>74</xdr:col>
      <xdr:colOff>31750</xdr:colOff>
      <xdr:row>60</xdr:row>
      <xdr:rowOff>86360</xdr:rowOff>
    </xdr:to>
    <xdr:sp macro="" textlink="">
      <xdr:nvSpPr>
        <xdr:cNvPr id="276" name="楕円 275"/>
        <xdr:cNvSpPr/>
      </xdr:nvSpPr>
      <xdr:spPr>
        <a:xfrm>
          <a:off x="14732000" y="10271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60</xdr:row>
      <xdr:rowOff>71137</xdr:rowOff>
    </xdr:from>
    <xdr:ext cx="762000" cy="259045"/>
    <xdr:sp macro="" textlink="">
      <xdr:nvSpPr>
        <xdr:cNvPr id="277" name="テキスト ボックス 276"/>
        <xdr:cNvSpPr txBox="1"/>
      </xdr:nvSpPr>
      <xdr:spPr>
        <a:xfrm>
          <a:off x="14401800" y="10358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133350</xdr:rowOff>
    </xdr:from>
    <xdr:to>
      <xdr:col>69</xdr:col>
      <xdr:colOff>142875</xdr:colOff>
      <xdr:row>60</xdr:row>
      <xdr:rowOff>63500</xdr:rowOff>
    </xdr:to>
    <xdr:sp macro="" textlink="">
      <xdr:nvSpPr>
        <xdr:cNvPr id="278" name="楕円 277"/>
        <xdr:cNvSpPr/>
      </xdr:nvSpPr>
      <xdr:spPr>
        <a:xfrm>
          <a:off x="13843000" y="1024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48277</xdr:rowOff>
    </xdr:from>
    <xdr:ext cx="762000" cy="259045"/>
    <xdr:sp macro="" textlink="">
      <xdr:nvSpPr>
        <xdr:cNvPr id="279" name="テキスト ボックス 278"/>
        <xdr:cNvSpPr txBox="1"/>
      </xdr:nvSpPr>
      <xdr:spPr>
        <a:xfrm>
          <a:off x="13512800" y="1033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60</xdr:row>
      <xdr:rowOff>121920</xdr:rowOff>
    </xdr:from>
    <xdr:to>
      <xdr:col>65</xdr:col>
      <xdr:colOff>53975</xdr:colOff>
      <xdr:row>61</xdr:row>
      <xdr:rowOff>52070</xdr:rowOff>
    </xdr:to>
    <xdr:sp macro="" textlink="">
      <xdr:nvSpPr>
        <xdr:cNvPr id="280" name="楕円 279"/>
        <xdr:cNvSpPr/>
      </xdr:nvSpPr>
      <xdr:spPr>
        <a:xfrm>
          <a:off x="12954000" y="10408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61</xdr:row>
      <xdr:rowOff>36847</xdr:rowOff>
    </xdr:from>
    <xdr:ext cx="762000" cy="259045"/>
    <xdr:sp macro="" textlink="">
      <xdr:nvSpPr>
        <xdr:cNvPr id="281" name="テキスト ボックス 280"/>
        <xdr:cNvSpPr txBox="1"/>
      </xdr:nvSpPr>
      <xdr:spPr>
        <a:xfrm>
          <a:off x="12623800" y="10495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2" name="正方形/長方形 281"/>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3" name="正方形/長方形 282"/>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4" name="正方形/長方形 283"/>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5" name="正方形/長方形 284"/>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6" name="正方形/長方形 285"/>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7" name="正方形/長方形 286"/>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8" name="正方形/長方形 287"/>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9" name="正方形/長方形 288"/>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0" name="正方形/長方形 289"/>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1" name="正方形/長方形 290"/>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2" name="テキスト ボックス 291"/>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前年度と比較して０．２ポイント改善した。これは一部事務組合に対する補助費等が減少したことによるものであるが、それ以外のものでは</a:t>
          </a:r>
          <a:r>
            <a:rPr kumimoji="1" lang="en-US" altLang="ja-JP" sz="1300">
              <a:latin typeface="ＭＳ Ｐゴシック" panose="020B0600070205080204" pitchFamily="50" charset="-128"/>
              <a:ea typeface="ＭＳ Ｐゴシック" panose="020B0600070205080204" pitchFamily="50" charset="-128"/>
            </a:rPr>
            <a:t>AI</a:t>
          </a:r>
          <a:r>
            <a:rPr kumimoji="1" lang="ja-JP" altLang="en-US" sz="1300">
              <a:latin typeface="ＭＳ Ｐゴシック" panose="020B0600070205080204" pitchFamily="50" charset="-128"/>
              <a:ea typeface="ＭＳ Ｐゴシック" panose="020B0600070205080204" pitchFamily="50" charset="-128"/>
            </a:rPr>
            <a:t>オンデマンドバス運行負担金や広域で行った廃棄物処理施設建設事業に係る負担金が増加している。類似団体と比較して３．２ポイント低い結果であるが、今後廃棄物処理施設建設事業に係る起債償還負担金が増加していく見込みであり、その財源確保が課題である。</a:t>
          </a:r>
        </a:p>
      </xdr:txBody>
    </xdr:sp>
    <xdr:clientData/>
  </xdr:twoCellAnchor>
  <xdr:oneCellAnchor>
    <xdr:from>
      <xdr:col>62</xdr:col>
      <xdr:colOff>6350</xdr:colOff>
      <xdr:row>29</xdr:row>
      <xdr:rowOff>107950</xdr:rowOff>
    </xdr:from>
    <xdr:ext cx="298543" cy="225703"/>
    <xdr:sp macro="" textlink="">
      <xdr:nvSpPr>
        <xdr:cNvPr id="293" name="テキスト ボックス 292"/>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5" name="テキスト ボックス 294"/>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6" name="直線コネクタ 295"/>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7" name="テキスト ボックス 296"/>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8" name="直線コネクタ 297"/>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9" name="テキスト ボックス 298"/>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0" name="直線コネクタ 299"/>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1" name="テキスト ボックス 300"/>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2" name="直線コネクタ 301"/>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3" name="テキスト ボックス 302"/>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5"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127000</xdr:rowOff>
    </xdr:from>
    <xdr:to>
      <xdr:col>82</xdr:col>
      <xdr:colOff>107950</xdr:colOff>
      <xdr:row>40</xdr:row>
      <xdr:rowOff>168148</xdr:rowOff>
    </xdr:to>
    <xdr:cxnSp macro="">
      <xdr:nvCxnSpPr>
        <xdr:cNvPr id="306" name="直線コネクタ 305"/>
        <xdr:cNvCxnSpPr/>
      </xdr:nvCxnSpPr>
      <xdr:spPr>
        <a:xfrm flipV="1">
          <a:off x="16510000" y="5956300"/>
          <a:ext cx="0" cy="10698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140225</xdr:rowOff>
    </xdr:from>
    <xdr:ext cx="762000" cy="259045"/>
    <xdr:sp macro="" textlink="">
      <xdr:nvSpPr>
        <xdr:cNvPr id="307" name="補助費等最小値テキスト"/>
        <xdr:cNvSpPr txBox="1"/>
      </xdr:nvSpPr>
      <xdr:spPr>
        <a:xfrm>
          <a:off x="16598900" y="6998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168148</xdr:rowOff>
    </xdr:from>
    <xdr:to>
      <xdr:col>82</xdr:col>
      <xdr:colOff>196850</xdr:colOff>
      <xdr:row>40</xdr:row>
      <xdr:rowOff>168148</xdr:rowOff>
    </xdr:to>
    <xdr:cxnSp macro="">
      <xdr:nvCxnSpPr>
        <xdr:cNvPr id="308" name="直線コネクタ 307"/>
        <xdr:cNvCxnSpPr/>
      </xdr:nvCxnSpPr>
      <xdr:spPr>
        <a:xfrm>
          <a:off x="16421100" y="70261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41927</xdr:rowOff>
    </xdr:from>
    <xdr:ext cx="762000" cy="259045"/>
    <xdr:sp macro="" textlink="">
      <xdr:nvSpPr>
        <xdr:cNvPr id="309" name="補助費等最大値テキスト"/>
        <xdr:cNvSpPr txBox="1"/>
      </xdr:nvSpPr>
      <xdr:spPr>
        <a:xfrm>
          <a:off x="16598900" y="569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127000</xdr:rowOff>
    </xdr:from>
    <xdr:to>
      <xdr:col>82</xdr:col>
      <xdr:colOff>196850</xdr:colOff>
      <xdr:row>34</xdr:row>
      <xdr:rowOff>127000</xdr:rowOff>
    </xdr:to>
    <xdr:cxnSp macro="">
      <xdr:nvCxnSpPr>
        <xdr:cNvPr id="310" name="直線コネクタ 309"/>
        <xdr:cNvCxnSpPr/>
      </xdr:nvCxnSpPr>
      <xdr:spPr>
        <a:xfrm>
          <a:off x="16421100" y="5956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10414</xdr:rowOff>
    </xdr:from>
    <xdr:to>
      <xdr:col>82</xdr:col>
      <xdr:colOff>107950</xdr:colOff>
      <xdr:row>37</xdr:row>
      <xdr:rowOff>19558</xdr:rowOff>
    </xdr:to>
    <xdr:cxnSp macro="">
      <xdr:nvCxnSpPr>
        <xdr:cNvPr id="311" name="直線コネクタ 310"/>
        <xdr:cNvCxnSpPr/>
      </xdr:nvCxnSpPr>
      <xdr:spPr>
        <a:xfrm flipV="1">
          <a:off x="15671800" y="6354064"/>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77995</xdr:rowOff>
    </xdr:from>
    <xdr:ext cx="762000" cy="259045"/>
    <xdr:sp macro="" textlink="">
      <xdr:nvSpPr>
        <xdr:cNvPr id="312" name="補助費等平均値テキスト"/>
        <xdr:cNvSpPr txBox="1"/>
      </xdr:nvSpPr>
      <xdr:spPr>
        <a:xfrm>
          <a:off x="16598900" y="642164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105918</xdr:rowOff>
    </xdr:from>
    <xdr:to>
      <xdr:col>82</xdr:col>
      <xdr:colOff>158750</xdr:colOff>
      <xdr:row>38</xdr:row>
      <xdr:rowOff>36068</xdr:rowOff>
    </xdr:to>
    <xdr:sp macro="" textlink="">
      <xdr:nvSpPr>
        <xdr:cNvPr id="313" name="フローチャート: 判断 312"/>
        <xdr:cNvSpPr/>
      </xdr:nvSpPr>
      <xdr:spPr>
        <a:xfrm>
          <a:off x="16459200" y="6449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127000</xdr:rowOff>
    </xdr:from>
    <xdr:to>
      <xdr:col>78</xdr:col>
      <xdr:colOff>69850</xdr:colOff>
      <xdr:row>37</xdr:row>
      <xdr:rowOff>19558</xdr:rowOff>
    </xdr:to>
    <xdr:cxnSp macro="">
      <xdr:nvCxnSpPr>
        <xdr:cNvPr id="314" name="直線コネクタ 313"/>
        <xdr:cNvCxnSpPr/>
      </xdr:nvCxnSpPr>
      <xdr:spPr>
        <a:xfrm>
          <a:off x="14782800" y="6299200"/>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60198</xdr:rowOff>
    </xdr:from>
    <xdr:to>
      <xdr:col>78</xdr:col>
      <xdr:colOff>120650</xdr:colOff>
      <xdr:row>37</xdr:row>
      <xdr:rowOff>161798</xdr:rowOff>
    </xdr:to>
    <xdr:sp macro="" textlink="">
      <xdr:nvSpPr>
        <xdr:cNvPr id="315" name="フローチャート: 判断 314"/>
        <xdr:cNvSpPr/>
      </xdr:nvSpPr>
      <xdr:spPr>
        <a:xfrm>
          <a:off x="15621000" y="64038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146575</xdr:rowOff>
    </xdr:from>
    <xdr:ext cx="736600" cy="259045"/>
    <xdr:sp macro="" textlink="">
      <xdr:nvSpPr>
        <xdr:cNvPr id="316" name="テキスト ボックス 315"/>
        <xdr:cNvSpPr txBox="1"/>
      </xdr:nvSpPr>
      <xdr:spPr>
        <a:xfrm>
          <a:off x="15290800" y="64902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62992</xdr:rowOff>
    </xdr:from>
    <xdr:to>
      <xdr:col>73</xdr:col>
      <xdr:colOff>180975</xdr:colOff>
      <xdr:row>36</xdr:row>
      <xdr:rowOff>127000</xdr:rowOff>
    </xdr:to>
    <xdr:cxnSp macro="">
      <xdr:nvCxnSpPr>
        <xdr:cNvPr id="317" name="直線コネクタ 316"/>
        <xdr:cNvCxnSpPr/>
      </xdr:nvCxnSpPr>
      <xdr:spPr>
        <a:xfrm>
          <a:off x="13893800" y="6235192"/>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19050</xdr:rowOff>
    </xdr:from>
    <xdr:to>
      <xdr:col>74</xdr:col>
      <xdr:colOff>31750</xdr:colOff>
      <xdr:row>37</xdr:row>
      <xdr:rowOff>120650</xdr:rowOff>
    </xdr:to>
    <xdr:sp macro="" textlink="">
      <xdr:nvSpPr>
        <xdr:cNvPr id="318" name="フローチャート: 判断 317"/>
        <xdr:cNvSpPr/>
      </xdr:nvSpPr>
      <xdr:spPr>
        <a:xfrm>
          <a:off x="14732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105427</xdr:rowOff>
    </xdr:from>
    <xdr:ext cx="762000" cy="259045"/>
    <xdr:sp macro="" textlink="">
      <xdr:nvSpPr>
        <xdr:cNvPr id="319" name="テキスト ボックス 318"/>
        <xdr:cNvSpPr txBox="1"/>
      </xdr:nvSpPr>
      <xdr:spPr>
        <a:xfrm>
          <a:off x="14401800" y="644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62992</xdr:rowOff>
    </xdr:from>
    <xdr:to>
      <xdr:col>69</xdr:col>
      <xdr:colOff>92075</xdr:colOff>
      <xdr:row>36</xdr:row>
      <xdr:rowOff>117856</xdr:rowOff>
    </xdr:to>
    <xdr:cxnSp macro="">
      <xdr:nvCxnSpPr>
        <xdr:cNvPr id="320" name="直線コネクタ 319"/>
        <xdr:cNvCxnSpPr/>
      </xdr:nvCxnSpPr>
      <xdr:spPr>
        <a:xfrm flipV="1">
          <a:off x="13004800" y="6235192"/>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163068</xdr:rowOff>
    </xdr:from>
    <xdr:to>
      <xdr:col>69</xdr:col>
      <xdr:colOff>142875</xdr:colOff>
      <xdr:row>37</xdr:row>
      <xdr:rowOff>93218</xdr:rowOff>
    </xdr:to>
    <xdr:sp macro="" textlink="">
      <xdr:nvSpPr>
        <xdr:cNvPr id="321" name="フローチャート: 判断 320"/>
        <xdr:cNvSpPr/>
      </xdr:nvSpPr>
      <xdr:spPr>
        <a:xfrm>
          <a:off x="13843000" y="6335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77995</xdr:rowOff>
    </xdr:from>
    <xdr:ext cx="762000" cy="259045"/>
    <xdr:sp macro="" textlink="">
      <xdr:nvSpPr>
        <xdr:cNvPr id="322" name="テキスト ボックス 321"/>
        <xdr:cNvSpPr txBox="1"/>
      </xdr:nvSpPr>
      <xdr:spPr>
        <a:xfrm>
          <a:off x="13512800" y="6421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46482</xdr:rowOff>
    </xdr:from>
    <xdr:to>
      <xdr:col>65</xdr:col>
      <xdr:colOff>53975</xdr:colOff>
      <xdr:row>37</xdr:row>
      <xdr:rowOff>148082</xdr:rowOff>
    </xdr:to>
    <xdr:sp macro="" textlink="">
      <xdr:nvSpPr>
        <xdr:cNvPr id="323" name="フローチャート: 判断 322"/>
        <xdr:cNvSpPr/>
      </xdr:nvSpPr>
      <xdr:spPr>
        <a:xfrm>
          <a:off x="12954000" y="6390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132859</xdr:rowOff>
    </xdr:from>
    <xdr:ext cx="762000" cy="259045"/>
    <xdr:sp macro="" textlink="">
      <xdr:nvSpPr>
        <xdr:cNvPr id="324" name="テキスト ボックス 323"/>
        <xdr:cNvSpPr txBox="1"/>
      </xdr:nvSpPr>
      <xdr:spPr>
        <a:xfrm>
          <a:off x="12623800" y="6476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5" name="テキスト ボックス 324"/>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6" name="テキスト ボックス 325"/>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7" name="テキスト ボックス 326"/>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8" name="テキスト ボックス 327"/>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9" name="テキスト ボックス 328"/>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131064</xdr:rowOff>
    </xdr:from>
    <xdr:to>
      <xdr:col>82</xdr:col>
      <xdr:colOff>158750</xdr:colOff>
      <xdr:row>37</xdr:row>
      <xdr:rowOff>61214</xdr:rowOff>
    </xdr:to>
    <xdr:sp macro="" textlink="">
      <xdr:nvSpPr>
        <xdr:cNvPr id="330" name="楕円 329"/>
        <xdr:cNvSpPr/>
      </xdr:nvSpPr>
      <xdr:spPr>
        <a:xfrm>
          <a:off x="16459200" y="6303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147591</xdr:rowOff>
    </xdr:from>
    <xdr:ext cx="762000" cy="259045"/>
    <xdr:sp macro="" textlink="">
      <xdr:nvSpPr>
        <xdr:cNvPr id="331" name="補助費等該当値テキスト"/>
        <xdr:cNvSpPr txBox="1"/>
      </xdr:nvSpPr>
      <xdr:spPr>
        <a:xfrm>
          <a:off x="16598900" y="6148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140208</xdr:rowOff>
    </xdr:from>
    <xdr:to>
      <xdr:col>78</xdr:col>
      <xdr:colOff>120650</xdr:colOff>
      <xdr:row>37</xdr:row>
      <xdr:rowOff>70358</xdr:rowOff>
    </xdr:to>
    <xdr:sp macro="" textlink="">
      <xdr:nvSpPr>
        <xdr:cNvPr id="332" name="楕円 331"/>
        <xdr:cNvSpPr/>
      </xdr:nvSpPr>
      <xdr:spPr>
        <a:xfrm>
          <a:off x="15621000" y="6312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80535</xdr:rowOff>
    </xdr:from>
    <xdr:ext cx="736600" cy="259045"/>
    <xdr:sp macro="" textlink="">
      <xdr:nvSpPr>
        <xdr:cNvPr id="333" name="テキスト ボックス 332"/>
        <xdr:cNvSpPr txBox="1"/>
      </xdr:nvSpPr>
      <xdr:spPr>
        <a:xfrm>
          <a:off x="15290800" y="60812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76200</xdr:rowOff>
    </xdr:from>
    <xdr:to>
      <xdr:col>74</xdr:col>
      <xdr:colOff>31750</xdr:colOff>
      <xdr:row>37</xdr:row>
      <xdr:rowOff>6350</xdr:rowOff>
    </xdr:to>
    <xdr:sp macro="" textlink="">
      <xdr:nvSpPr>
        <xdr:cNvPr id="334" name="楕円 333"/>
        <xdr:cNvSpPr/>
      </xdr:nvSpPr>
      <xdr:spPr>
        <a:xfrm>
          <a:off x="14732000" y="6248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16527</xdr:rowOff>
    </xdr:from>
    <xdr:ext cx="762000" cy="259045"/>
    <xdr:sp macro="" textlink="">
      <xdr:nvSpPr>
        <xdr:cNvPr id="335" name="テキスト ボックス 334"/>
        <xdr:cNvSpPr txBox="1"/>
      </xdr:nvSpPr>
      <xdr:spPr>
        <a:xfrm>
          <a:off x="144018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12192</xdr:rowOff>
    </xdr:from>
    <xdr:to>
      <xdr:col>69</xdr:col>
      <xdr:colOff>142875</xdr:colOff>
      <xdr:row>36</xdr:row>
      <xdr:rowOff>113792</xdr:rowOff>
    </xdr:to>
    <xdr:sp macro="" textlink="">
      <xdr:nvSpPr>
        <xdr:cNvPr id="336" name="楕円 335"/>
        <xdr:cNvSpPr/>
      </xdr:nvSpPr>
      <xdr:spPr>
        <a:xfrm>
          <a:off x="13843000" y="6184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123969</xdr:rowOff>
    </xdr:from>
    <xdr:ext cx="762000" cy="259045"/>
    <xdr:sp macro="" textlink="">
      <xdr:nvSpPr>
        <xdr:cNvPr id="337" name="テキスト ボックス 336"/>
        <xdr:cNvSpPr txBox="1"/>
      </xdr:nvSpPr>
      <xdr:spPr>
        <a:xfrm>
          <a:off x="13512800" y="59532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67056</xdr:rowOff>
    </xdr:from>
    <xdr:to>
      <xdr:col>65</xdr:col>
      <xdr:colOff>53975</xdr:colOff>
      <xdr:row>36</xdr:row>
      <xdr:rowOff>168656</xdr:rowOff>
    </xdr:to>
    <xdr:sp macro="" textlink="">
      <xdr:nvSpPr>
        <xdr:cNvPr id="338" name="楕円 337"/>
        <xdr:cNvSpPr/>
      </xdr:nvSpPr>
      <xdr:spPr>
        <a:xfrm>
          <a:off x="129540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7383</xdr:rowOff>
    </xdr:from>
    <xdr:ext cx="762000" cy="259045"/>
    <xdr:sp macro="" textlink="">
      <xdr:nvSpPr>
        <xdr:cNvPr id="339" name="テキスト ボックス 338"/>
        <xdr:cNvSpPr txBox="1"/>
      </xdr:nvSpPr>
      <xdr:spPr>
        <a:xfrm>
          <a:off x="12623800" y="6008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0" name="正方形/長方形 339"/>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1" name="正方形/長方形 340"/>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2" name="正方形/長方形 341"/>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3" name="正方形/長方形 342"/>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4" name="正方形/長方形 343"/>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5" name="正方形/長方形 344"/>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6" name="正方形/長方形 345"/>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7" name="正方形/長方形 346"/>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8" name="正方形/長方形 347"/>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9" name="正方形/長方形 348"/>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0" name="テキスト ボックス 349"/>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学校再編事業により発行した過疎対策事業債償還が本格化したこと等により、前年度と比較して１．２ポイント増と急激に悪化したが、類似団体と比較して２．２ポイント低い状態である。今後は公共施設長寿命化対策や学校跡地活用事業等のため、町債発行額が高水準で推移していくため、比率の更なる悪化が懸念される。引き続き起債対象事業の厳選と、計画的な繰上償還により、公債費の抑制に努めていく。</a:t>
          </a:r>
        </a:p>
      </xdr:txBody>
    </xdr:sp>
    <xdr:clientData/>
  </xdr:twoCellAnchor>
  <xdr:oneCellAnchor>
    <xdr:from>
      <xdr:col>3</xdr:col>
      <xdr:colOff>123825</xdr:colOff>
      <xdr:row>69</xdr:row>
      <xdr:rowOff>107950</xdr:rowOff>
    </xdr:from>
    <xdr:ext cx="298543" cy="225703"/>
    <xdr:sp macro="" textlink="">
      <xdr:nvSpPr>
        <xdr:cNvPr id="351" name="テキスト ボックス 350"/>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2" name="直線コネクタ 351"/>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3" name="テキスト ボックス 352"/>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4" name="直線コネクタ 353"/>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5" name="テキスト ボックス 354"/>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6" name="直線コネクタ 355"/>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7" name="テキスト ボックス 356"/>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8" name="直線コネクタ 357"/>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9" name="テキスト ボックス 358"/>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0" name="直線コネクタ 359"/>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1" name="テキスト ボックス 360"/>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2" name="直線コネクタ 361"/>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3"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62992</xdr:rowOff>
    </xdr:from>
    <xdr:to>
      <xdr:col>24</xdr:col>
      <xdr:colOff>25400</xdr:colOff>
      <xdr:row>80</xdr:row>
      <xdr:rowOff>140715</xdr:rowOff>
    </xdr:to>
    <xdr:cxnSp macro="">
      <xdr:nvCxnSpPr>
        <xdr:cNvPr id="364" name="直線コネクタ 363"/>
        <xdr:cNvCxnSpPr/>
      </xdr:nvCxnSpPr>
      <xdr:spPr>
        <a:xfrm flipV="1">
          <a:off x="4826000" y="12750292"/>
          <a:ext cx="0" cy="11064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112792</xdr:rowOff>
    </xdr:from>
    <xdr:ext cx="762000" cy="259045"/>
    <xdr:sp macro="" textlink="">
      <xdr:nvSpPr>
        <xdr:cNvPr id="365" name="公債費最小値テキスト"/>
        <xdr:cNvSpPr txBox="1"/>
      </xdr:nvSpPr>
      <xdr:spPr>
        <a:xfrm>
          <a:off x="4914900" y="13828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140715</xdr:rowOff>
    </xdr:from>
    <xdr:to>
      <xdr:col>24</xdr:col>
      <xdr:colOff>114300</xdr:colOff>
      <xdr:row>80</xdr:row>
      <xdr:rowOff>140715</xdr:rowOff>
    </xdr:to>
    <xdr:cxnSp macro="">
      <xdr:nvCxnSpPr>
        <xdr:cNvPr id="366" name="直線コネクタ 365"/>
        <xdr:cNvCxnSpPr/>
      </xdr:nvCxnSpPr>
      <xdr:spPr>
        <a:xfrm>
          <a:off x="4737100" y="138567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149369</xdr:rowOff>
    </xdr:from>
    <xdr:ext cx="762000" cy="259045"/>
    <xdr:sp macro="" textlink="">
      <xdr:nvSpPr>
        <xdr:cNvPr id="367" name="公債費最大値テキスト"/>
        <xdr:cNvSpPr txBox="1"/>
      </xdr:nvSpPr>
      <xdr:spPr>
        <a:xfrm>
          <a:off x="4914900" y="124937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62992</xdr:rowOff>
    </xdr:from>
    <xdr:to>
      <xdr:col>24</xdr:col>
      <xdr:colOff>114300</xdr:colOff>
      <xdr:row>74</xdr:row>
      <xdr:rowOff>62992</xdr:rowOff>
    </xdr:to>
    <xdr:cxnSp macro="">
      <xdr:nvCxnSpPr>
        <xdr:cNvPr id="368" name="直線コネクタ 367"/>
        <xdr:cNvCxnSpPr/>
      </xdr:nvCxnSpPr>
      <xdr:spPr>
        <a:xfrm>
          <a:off x="4737100" y="12750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72137</xdr:rowOff>
    </xdr:from>
    <xdr:to>
      <xdr:col>24</xdr:col>
      <xdr:colOff>25400</xdr:colOff>
      <xdr:row>76</xdr:row>
      <xdr:rowOff>127000</xdr:rowOff>
    </xdr:to>
    <xdr:cxnSp macro="">
      <xdr:nvCxnSpPr>
        <xdr:cNvPr id="369" name="直線コネクタ 368"/>
        <xdr:cNvCxnSpPr/>
      </xdr:nvCxnSpPr>
      <xdr:spPr>
        <a:xfrm>
          <a:off x="3987800" y="13102337"/>
          <a:ext cx="838200" cy="548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148862</xdr:rowOff>
    </xdr:from>
    <xdr:ext cx="762000" cy="259045"/>
    <xdr:sp macro="" textlink="">
      <xdr:nvSpPr>
        <xdr:cNvPr id="370" name="公債費平均値テキスト"/>
        <xdr:cNvSpPr txBox="1"/>
      </xdr:nvSpPr>
      <xdr:spPr>
        <a:xfrm>
          <a:off x="4914900" y="131790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5335</xdr:rowOff>
    </xdr:from>
    <xdr:to>
      <xdr:col>24</xdr:col>
      <xdr:colOff>76200</xdr:colOff>
      <xdr:row>77</xdr:row>
      <xdr:rowOff>106935</xdr:rowOff>
    </xdr:to>
    <xdr:sp macro="" textlink="">
      <xdr:nvSpPr>
        <xdr:cNvPr id="371" name="フローチャート: 判断 370"/>
        <xdr:cNvSpPr/>
      </xdr:nvSpPr>
      <xdr:spPr>
        <a:xfrm>
          <a:off x="47752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44704</xdr:rowOff>
    </xdr:from>
    <xdr:to>
      <xdr:col>19</xdr:col>
      <xdr:colOff>187325</xdr:colOff>
      <xdr:row>76</xdr:row>
      <xdr:rowOff>72137</xdr:rowOff>
    </xdr:to>
    <xdr:cxnSp macro="">
      <xdr:nvCxnSpPr>
        <xdr:cNvPr id="372" name="直線コネクタ 371"/>
        <xdr:cNvCxnSpPr/>
      </xdr:nvCxnSpPr>
      <xdr:spPr>
        <a:xfrm>
          <a:off x="3098800" y="13074904"/>
          <a:ext cx="889000" cy="27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41911</xdr:rowOff>
    </xdr:from>
    <xdr:to>
      <xdr:col>20</xdr:col>
      <xdr:colOff>38100</xdr:colOff>
      <xdr:row>77</xdr:row>
      <xdr:rowOff>143511</xdr:rowOff>
    </xdr:to>
    <xdr:sp macro="" textlink="">
      <xdr:nvSpPr>
        <xdr:cNvPr id="373" name="フローチャート: 判断 372"/>
        <xdr:cNvSpPr/>
      </xdr:nvSpPr>
      <xdr:spPr>
        <a:xfrm>
          <a:off x="3937000" y="13243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128288</xdr:rowOff>
    </xdr:from>
    <xdr:ext cx="736600" cy="259045"/>
    <xdr:sp macro="" textlink="">
      <xdr:nvSpPr>
        <xdr:cNvPr id="374" name="テキスト ボックス 373"/>
        <xdr:cNvSpPr txBox="1"/>
      </xdr:nvSpPr>
      <xdr:spPr>
        <a:xfrm>
          <a:off x="3606800" y="133299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161289</xdr:rowOff>
    </xdr:from>
    <xdr:to>
      <xdr:col>15</xdr:col>
      <xdr:colOff>98425</xdr:colOff>
      <xdr:row>76</xdr:row>
      <xdr:rowOff>44704</xdr:rowOff>
    </xdr:to>
    <xdr:cxnSp macro="">
      <xdr:nvCxnSpPr>
        <xdr:cNvPr id="375" name="直線コネクタ 374"/>
        <xdr:cNvCxnSpPr/>
      </xdr:nvCxnSpPr>
      <xdr:spPr>
        <a:xfrm>
          <a:off x="2209800" y="13020039"/>
          <a:ext cx="889000" cy="54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46482</xdr:rowOff>
    </xdr:from>
    <xdr:to>
      <xdr:col>15</xdr:col>
      <xdr:colOff>149225</xdr:colOff>
      <xdr:row>77</xdr:row>
      <xdr:rowOff>148082</xdr:rowOff>
    </xdr:to>
    <xdr:sp macro="" textlink="">
      <xdr:nvSpPr>
        <xdr:cNvPr id="376" name="フローチャート: 判断 375"/>
        <xdr:cNvSpPr/>
      </xdr:nvSpPr>
      <xdr:spPr>
        <a:xfrm>
          <a:off x="3048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132859</xdr:rowOff>
    </xdr:from>
    <xdr:ext cx="762000" cy="259045"/>
    <xdr:sp macro="" textlink="">
      <xdr:nvSpPr>
        <xdr:cNvPr id="377" name="テキスト ボックス 376"/>
        <xdr:cNvSpPr txBox="1"/>
      </xdr:nvSpPr>
      <xdr:spPr>
        <a:xfrm>
          <a:off x="2717800" y="1333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161289</xdr:rowOff>
    </xdr:from>
    <xdr:to>
      <xdr:col>11</xdr:col>
      <xdr:colOff>9525</xdr:colOff>
      <xdr:row>76</xdr:row>
      <xdr:rowOff>26415</xdr:rowOff>
    </xdr:to>
    <xdr:cxnSp macro="">
      <xdr:nvCxnSpPr>
        <xdr:cNvPr id="378" name="直線コネクタ 377"/>
        <xdr:cNvCxnSpPr/>
      </xdr:nvCxnSpPr>
      <xdr:spPr>
        <a:xfrm flipV="1">
          <a:off x="1320800" y="13020039"/>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9906</xdr:rowOff>
    </xdr:from>
    <xdr:to>
      <xdr:col>11</xdr:col>
      <xdr:colOff>60325</xdr:colOff>
      <xdr:row>77</xdr:row>
      <xdr:rowOff>111506</xdr:rowOff>
    </xdr:to>
    <xdr:sp macro="" textlink="">
      <xdr:nvSpPr>
        <xdr:cNvPr id="379" name="フローチャート: 判断 378"/>
        <xdr:cNvSpPr/>
      </xdr:nvSpPr>
      <xdr:spPr>
        <a:xfrm>
          <a:off x="2159000" y="13211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96283</xdr:rowOff>
    </xdr:from>
    <xdr:ext cx="762000" cy="259045"/>
    <xdr:sp macro="" textlink="">
      <xdr:nvSpPr>
        <xdr:cNvPr id="380" name="テキスト ボックス 379"/>
        <xdr:cNvSpPr txBox="1"/>
      </xdr:nvSpPr>
      <xdr:spPr>
        <a:xfrm>
          <a:off x="1828800" y="13297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32765</xdr:rowOff>
    </xdr:from>
    <xdr:to>
      <xdr:col>6</xdr:col>
      <xdr:colOff>171450</xdr:colOff>
      <xdr:row>77</xdr:row>
      <xdr:rowOff>134365</xdr:rowOff>
    </xdr:to>
    <xdr:sp macro="" textlink="">
      <xdr:nvSpPr>
        <xdr:cNvPr id="381" name="フローチャート: 判断 380"/>
        <xdr:cNvSpPr/>
      </xdr:nvSpPr>
      <xdr:spPr>
        <a:xfrm>
          <a:off x="1270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119142</xdr:rowOff>
    </xdr:from>
    <xdr:ext cx="762000" cy="259045"/>
    <xdr:sp macro="" textlink="">
      <xdr:nvSpPr>
        <xdr:cNvPr id="382" name="テキスト ボックス 381"/>
        <xdr:cNvSpPr txBox="1"/>
      </xdr:nvSpPr>
      <xdr:spPr>
        <a:xfrm>
          <a:off x="939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3" name="テキスト ボックス 382"/>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4" name="テキスト ボックス 383"/>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5" name="テキスト ボックス 384"/>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6" name="テキスト ボックス 385"/>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7" name="テキスト ボックス 386"/>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76200</xdr:rowOff>
    </xdr:from>
    <xdr:to>
      <xdr:col>24</xdr:col>
      <xdr:colOff>76200</xdr:colOff>
      <xdr:row>77</xdr:row>
      <xdr:rowOff>6350</xdr:rowOff>
    </xdr:to>
    <xdr:sp macro="" textlink="">
      <xdr:nvSpPr>
        <xdr:cNvPr id="388" name="楕円 387"/>
        <xdr:cNvSpPr/>
      </xdr:nvSpPr>
      <xdr:spPr>
        <a:xfrm>
          <a:off x="4775200" y="13106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92727</xdr:rowOff>
    </xdr:from>
    <xdr:ext cx="762000" cy="259045"/>
    <xdr:sp macro="" textlink="">
      <xdr:nvSpPr>
        <xdr:cNvPr id="389" name="公債費該当値テキスト"/>
        <xdr:cNvSpPr txBox="1"/>
      </xdr:nvSpPr>
      <xdr:spPr>
        <a:xfrm>
          <a:off x="4914900" y="1295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21337</xdr:rowOff>
    </xdr:from>
    <xdr:to>
      <xdr:col>20</xdr:col>
      <xdr:colOff>38100</xdr:colOff>
      <xdr:row>76</xdr:row>
      <xdr:rowOff>122937</xdr:rowOff>
    </xdr:to>
    <xdr:sp macro="" textlink="">
      <xdr:nvSpPr>
        <xdr:cNvPr id="390" name="楕円 389"/>
        <xdr:cNvSpPr/>
      </xdr:nvSpPr>
      <xdr:spPr>
        <a:xfrm>
          <a:off x="3937000" y="1305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133113</xdr:rowOff>
    </xdr:from>
    <xdr:ext cx="736600" cy="259045"/>
    <xdr:sp macro="" textlink="">
      <xdr:nvSpPr>
        <xdr:cNvPr id="391" name="テキスト ボックス 390"/>
        <xdr:cNvSpPr txBox="1"/>
      </xdr:nvSpPr>
      <xdr:spPr>
        <a:xfrm>
          <a:off x="3606800" y="128204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165354</xdr:rowOff>
    </xdr:from>
    <xdr:to>
      <xdr:col>15</xdr:col>
      <xdr:colOff>149225</xdr:colOff>
      <xdr:row>76</xdr:row>
      <xdr:rowOff>95504</xdr:rowOff>
    </xdr:to>
    <xdr:sp macro="" textlink="">
      <xdr:nvSpPr>
        <xdr:cNvPr id="392" name="楕円 391"/>
        <xdr:cNvSpPr/>
      </xdr:nvSpPr>
      <xdr:spPr>
        <a:xfrm>
          <a:off x="3048000" y="13024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105681</xdr:rowOff>
    </xdr:from>
    <xdr:ext cx="762000" cy="259045"/>
    <xdr:sp macro="" textlink="">
      <xdr:nvSpPr>
        <xdr:cNvPr id="393" name="テキスト ボックス 392"/>
        <xdr:cNvSpPr txBox="1"/>
      </xdr:nvSpPr>
      <xdr:spPr>
        <a:xfrm>
          <a:off x="2717800" y="127929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110490</xdr:rowOff>
    </xdr:from>
    <xdr:to>
      <xdr:col>11</xdr:col>
      <xdr:colOff>60325</xdr:colOff>
      <xdr:row>76</xdr:row>
      <xdr:rowOff>40639</xdr:rowOff>
    </xdr:to>
    <xdr:sp macro="" textlink="">
      <xdr:nvSpPr>
        <xdr:cNvPr id="394" name="楕円 393"/>
        <xdr:cNvSpPr/>
      </xdr:nvSpPr>
      <xdr:spPr>
        <a:xfrm>
          <a:off x="2159000" y="12969240"/>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50817</xdr:rowOff>
    </xdr:from>
    <xdr:ext cx="762000" cy="259045"/>
    <xdr:sp macro="" textlink="">
      <xdr:nvSpPr>
        <xdr:cNvPr id="395" name="テキスト ボックス 394"/>
        <xdr:cNvSpPr txBox="1"/>
      </xdr:nvSpPr>
      <xdr:spPr>
        <a:xfrm>
          <a:off x="1828800" y="12738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147065</xdr:rowOff>
    </xdr:from>
    <xdr:to>
      <xdr:col>6</xdr:col>
      <xdr:colOff>171450</xdr:colOff>
      <xdr:row>76</xdr:row>
      <xdr:rowOff>77215</xdr:rowOff>
    </xdr:to>
    <xdr:sp macro="" textlink="">
      <xdr:nvSpPr>
        <xdr:cNvPr id="396" name="楕円 395"/>
        <xdr:cNvSpPr/>
      </xdr:nvSpPr>
      <xdr:spPr>
        <a:xfrm>
          <a:off x="1270000" y="13005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87393</xdr:rowOff>
    </xdr:from>
    <xdr:ext cx="762000" cy="259045"/>
    <xdr:sp macro="" textlink="">
      <xdr:nvSpPr>
        <xdr:cNvPr id="397" name="テキスト ボックス 396"/>
        <xdr:cNvSpPr txBox="1"/>
      </xdr:nvSpPr>
      <xdr:spPr>
        <a:xfrm>
          <a:off x="939800" y="12774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8" name="正方形/長方形 397"/>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9" name="正方形/長方形 398"/>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0" name="正方形/長方形 399"/>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1" name="正方形/長方形 400"/>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2" name="正方形/長方形 401"/>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3" name="正方形/長方形 402"/>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4" name="正方形/長方形 403"/>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5" name="正方形/長方形 404"/>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6" name="正方形/長方形 405"/>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7" name="正方形/長方形 406"/>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8" name="テキスト ボックス 407"/>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２．２ポイント改善した。その主な要因は経常的一般財源等収入の増加によるものである。経費としては物件費以外は全て増加しており、決して油断できない。また、類似団体と比較して高水準である。従来はこれを低水準の公債費で吸収してきたが、今後の公債費の上昇を考慮すると全体での数値悪化が見込まれるため、第５次香春町行政改革大綱に基づく歳出の削減を図らなければならない。</a:t>
          </a:r>
        </a:p>
      </xdr:txBody>
    </xdr:sp>
    <xdr:clientData/>
  </xdr:twoCellAnchor>
  <xdr:oneCellAnchor>
    <xdr:from>
      <xdr:col>62</xdr:col>
      <xdr:colOff>6350</xdr:colOff>
      <xdr:row>69</xdr:row>
      <xdr:rowOff>107950</xdr:rowOff>
    </xdr:from>
    <xdr:ext cx="298543" cy="225703"/>
    <xdr:sp macro="" textlink="">
      <xdr:nvSpPr>
        <xdr:cNvPr id="409" name="テキスト ボックス 408"/>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0" name="直線コネクタ 409"/>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1" name="テキスト ボックス 410"/>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2" name="直線コネクタ 411"/>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3" name="テキスト ボックス 412"/>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4" name="直線コネクタ 413"/>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5" name="テキスト ボックス 414"/>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6" name="直線コネクタ 415"/>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7" name="テキスト ボックス 416"/>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8" name="直線コネクタ 417"/>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9" name="テキスト ボックス 418"/>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0" name="直線コネクタ 419"/>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1" name="テキスト ボックス 420"/>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2"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72</xdr:row>
      <xdr:rowOff>104140</xdr:rowOff>
    </xdr:from>
    <xdr:to>
      <xdr:col>82</xdr:col>
      <xdr:colOff>107950</xdr:colOff>
      <xdr:row>81</xdr:row>
      <xdr:rowOff>37846</xdr:rowOff>
    </xdr:to>
    <xdr:cxnSp macro="">
      <xdr:nvCxnSpPr>
        <xdr:cNvPr id="423" name="直線コネクタ 422"/>
        <xdr:cNvCxnSpPr/>
      </xdr:nvCxnSpPr>
      <xdr:spPr>
        <a:xfrm flipV="1">
          <a:off x="16510000" y="12448540"/>
          <a:ext cx="0" cy="14767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9923</xdr:rowOff>
    </xdr:from>
    <xdr:ext cx="762000" cy="259045"/>
    <xdr:sp macro="" textlink="">
      <xdr:nvSpPr>
        <xdr:cNvPr id="424" name="公債費以外最小値テキスト"/>
        <xdr:cNvSpPr txBox="1"/>
      </xdr:nvSpPr>
      <xdr:spPr>
        <a:xfrm>
          <a:off x="16598900" y="13897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37846</xdr:rowOff>
    </xdr:from>
    <xdr:to>
      <xdr:col>82</xdr:col>
      <xdr:colOff>196850</xdr:colOff>
      <xdr:row>81</xdr:row>
      <xdr:rowOff>37846</xdr:rowOff>
    </xdr:to>
    <xdr:cxnSp macro="">
      <xdr:nvCxnSpPr>
        <xdr:cNvPr id="425" name="直線コネクタ 424"/>
        <xdr:cNvCxnSpPr/>
      </xdr:nvCxnSpPr>
      <xdr:spPr>
        <a:xfrm>
          <a:off x="16421100" y="139252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19067</xdr:rowOff>
    </xdr:from>
    <xdr:ext cx="762000" cy="259045"/>
    <xdr:sp macro="" textlink="">
      <xdr:nvSpPr>
        <xdr:cNvPr id="426" name="公債費以外最大値テキスト"/>
        <xdr:cNvSpPr txBox="1"/>
      </xdr:nvSpPr>
      <xdr:spPr>
        <a:xfrm>
          <a:off x="16598900" y="12192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72</xdr:row>
      <xdr:rowOff>104140</xdr:rowOff>
    </xdr:from>
    <xdr:to>
      <xdr:col>82</xdr:col>
      <xdr:colOff>196850</xdr:colOff>
      <xdr:row>72</xdr:row>
      <xdr:rowOff>104140</xdr:rowOff>
    </xdr:to>
    <xdr:cxnSp macro="">
      <xdr:nvCxnSpPr>
        <xdr:cNvPr id="427" name="直線コネクタ 426"/>
        <xdr:cNvCxnSpPr/>
      </xdr:nvCxnSpPr>
      <xdr:spPr>
        <a:xfrm>
          <a:off x="16421100" y="12448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40132</xdr:rowOff>
    </xdr:from>
    <xdr:to>
      <xdr:col>82</xdr:col>
      <xdr:colOff>107950</xdr:colOff>
      <xdr:row>78</xdr:row>
      <xdr:rowOff>140715</xdr:rowOff>
    </xdr:to>
    <xdr:cxnSp macro="">
      <xdr:nvCxnSpPr>
        <xdr:cNvPr id="428" name="直線コネクタ 427"/>
        <xdr:cNvCxnSpPr/>
      </xdr:nvCxnSpPr>
      <xdr:spPr>
        <a:xfrm flipV="1">
          <a:off x="15671800" y="13413232"/>
          <a:ext cx="838200" cy="1005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12716</xdr:rowOff>
    </xdr:from>
    <xdr:ext cx="762000" cy="259045"/>
    <xdr:sp macro="" textlink="">
      <xdr:nvSpPr>
        <xdr:cNvPr id="429" name="公債費以外平均値テキスト"/>
        <xdr:cNvSpPr txBox="1"/>
      </xdr:nvSpPr>
      <xdr:spPr>
        <a:xfrm>
          <a:off x="16598900" y="1304291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167639</xdr:rowOff>
    </xdr:from>
    <xdr:to>
      <xdr:col>82</xdr:col>
      <xdr:colOff>158750</xdr:colOff>
      <xdr:row>77</xdr:row>
      <xdr:rowOff>97789</xdr:rowOff>
    </xdr:to>
    <xdr:sp macro="" textlink="">
      <xdr:nvSpPr>
        <xdr:cNvPr id="430" name="フローチャート: 判断 429"/>
        <xdr:cNvSpPr/>
      </xdr:nvSpPr>
      <xdr:spPr>
        <a:xfrm>
          <a:off x="16459200" y="13197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78</xdr:row>
      <xdr:rowOff>62992</xdr:rowOff>
    </xdr:from>
    <xdr:to>
      <xdr:col>78</xdr:col>
      <xdr:colOff>69850</xdr:colOff>
      <xdr:row>78</xdr:row>
      <xdr:rowOff>140715</xdr:rowOff>
    </xdr:to>
    <xdr:cxnSp macro="">
      <xdr:nvCxnSpPr>
        <xdr:cNvPr id="431" name="直線コネクタ 430"/>
        <xdr:cNvCxnSpPr/>
      </xdr:nvCxnSpPr>
      <xdr:spPr>
        <a:xfrm>
          <a:off x="14782800" y="13436092"/>
          <a:ext cx="889000" cy="777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131063</xdr:rowOff>
    </xdr:from>
    <xdr:to>
      <xdr:col>78</xdr:col>
      <xdr:colOff>120650</xdr:colOff>
      <xdr:row>77</xdr:row>
      <xdr:rowOff>61213</xdr:rowOff>
    </xdr:to>
    <xdr:sp macro="" textlink="">
      <xdr:nvSpPr>
        <xdr:cNvPr id="432" name="フローチャート: 判断 431"/>
        <xdr:cNvSpPr/>
      </xdr:nvSpPr>
      <xdr:spPr>
        <a:xfrm>
          <a:off x="15621000" y="13161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71391</xdr:rowOff>
    </xdr:from>
    <xdr:ext cx="736600" cy="259045"/>
    <xdr:sp macro="" textlink="">
      <xdr:nvSpPr>
        <xdr:cNvPr id="433" name="テキスト ボックス 432"/>
        <xdr:cNvSpPr txBox="1"/>
      </xdr:nvSpPr>
      <xdr:spPr>
        <a:xfrm>
          <a:off x="15290800" y="129301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14987</xdr:rowOff>
    </xdr:from>
    <xdr:to>
      <xdr:col>73</xdr:col>
      <xdr:colOff>180975</xdr:colOff>
      <xdr:row>78</xdr:row>
      <xdr:rowOff>62992</xdr:rowOff>
    </xdr:to>
    <xdr:cxnSp macro="">
      <xdr:nvCxnSpPr>
        <xdr:cNvPr id="434" name="直線コネクタ 433"/>
        <xdr:cNvCxnSpPr/>
      </xdr:nvCxnSpPr>
      <xdr:spPr>
        <a:xfrm>
          <a:off x="13893800" y="13216637"/>
          <a:ext cx="889000" cy="219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48768</xdr:rowOff>
    </xdr:from>
    <xdr:to>
      <xdr:col>74</xdr:col>
      <xdr:colOff>31750</xdr:colOff>
      <xdr:row>76</xdr:row>
      <xdr:rowOff>150368</xdr:rowOff>
    </xdr:to>
    <xdr:sp macro="" textlink="">
      <xdr:nvSpPr>
        <xdr:cNvPr id="435" name="フローチャート: 判断 434"/>
        <xdr:cNvSpPr/>
      </xdr:nvSpPr>
      <xdr:spPr>
        <a:xfrm>
          <a:off x="14732000" y="13078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160545</xdr:rowOff>
    </xdr:from>
    <xdr:ext cx="762000" cy="259045"/>
    <xdr:sp macro="" textlink="">
      <xdr:nvSpPr>
        <xdr:cNvPr id="436" name="テキスト ボックス 435"/>
        <xdr:cNvSpPr txBox="1"/>
      </xdr:nvSpPr>
      <xdr:spPr>
        <a:xfrm>
          <a:off x="14401800" y="12847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14987</xdr:rowOff>
    </xdr:from>
    <xdr:to>
      <xdr:col>69</xdr:col>
      <xdr:colOff>92075</xdr:colOff>
      <xdr:row>78</xdr:row>
      <xdr:rowOff>90424</xdr:rowOff>
    </xdr:to>
    <xdr:cxnSp macro="">
      <xdr:nvCxnSpPr>
        <xdr:cNvPr id="437" name="直線コネクタ 436"/>
        <xdr:cNvCxnSpPr/>
      </xdr:nvCxnSpPr>
      <xdr:spPr>
        <a:xfrm flipV="1">
          <a:off x="13004800" y="13216637"/>
          <a:ext cx="889000" cy="246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110490</xdr:rowOff>
    </xdr:from>
    <xdr:to>
      <xdr:col>69</xdr:col>
      <xdr:colOff>142875</xdr:colOff>
      <xdr:row>76</xdr:row>
      <xdr:rowOff>40639</xdr:rowOff>
    </xdr:to>
    <xdr:sp macro="" textlink="">
      <xdr:nvSpPr>
        <xdr:cNvPr id="438" name="フローチャート: 判断 437"/>
        <xdr:cNvSpPr/>
      </xdr:nvSpPr>
      <xdr:spPr>
        <a:xfrm>
          <a:off x="13843000" y="1296924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50817</xdr:rowOff>
    </xdr:from>
    <xdr:ext cx="762000" cy="259045"/>
    <xdr:sp macro="" textlink="">
      <xdr:nvSpPr>
        <xdr:cNvPr id="439" name="テキスト ボックス 438"/>
        <xdr:cNvSpPr txBox="1"/>
      </xdr:nvSpPr>
      <xdr:spPr>
        <a:xfrm>
          <a:off x="13512800" y="12738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158496</xdr:rowOff>
    </xdr:from>
    <xdr:to>
      <xdr:col>65</xdr:col>
      <xdr:colOff>53975</xdr:colOff>
      <xdr:row>77</xdr:row>
      <xdr:rowOff>88646</xdr:rowOff>
    </xdr:to>
    <xdr:sp macro="" textlink="">
      <xdr:nvSpPr>
        <xdr:cNvPr id="440" name="フローチャート: 判断 439"/>
        <xdr:cNvSpPr/>
      </xdr:nvSpPr>
      <xdr:spPr>
        <a:xfrm>
          <a:off x="12954000" y="13188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98823</xdr:rowOff>
    </xdr:from>
    <xdr:ext cx="762000" cy="259045"/>
    <xdr:sp macro="" textlink="">
      <xdr:nvSpPr>
        <xdr:cNvPr id="441" name="テキスト ボックス 440"/>
        <xdr:cNvSpPr txBox="1"/>
      </xdr:nvSpPr>
      <xdr:spPr>
        <a:xfrm>
          <a:off x="12623800" y="12957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2" name="テキスト ボックス 441"/>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3" name="テキスト ボックス 442"/>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4" name="テキスト ボックス 443"/>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5" name="テキスト ボックス 444"/>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6" name="テキスト ボックス 445"/>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160782</xdr:rowOff>
    </xdr:from>
    <xdr:to>
      <xdr:col>82</xdr:col>
      <xdr:colOff>158750</xdr:colOff>
      <xdr:row>78</xdr:row>
      <xdr:rowOff>90932</xdr:rowOff>
    </xdr:to>
    <xdr:sp macro="" textlink="">
      <xdr:nvSpPr>
        <xdr:cNvPr id="447" name="楕円 446"/>
        <xdr:cNvSpPr/>
      </xdr:nvSpPr>
      <xdr:spPr>
        <a:xfrm>
          <a:off x="16459200" y="13362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132859</xdr:rowOff>
    </xdr:from>
    <xdr:ext cx="762000" cy="259045"/>
    <xdr:sp macro="" textlink="">
      <xdr:nvSpPr>
        <xdr:cNvPr id="448" name="公債費以外該当値テキスト"/>
        <xdr:cNvSpPr txBox="1"/>
      </xdr:nvSpPr>
      <xdr:spPr>
        <a:xfrm>
          <a:off x="16598900" y="1333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78</xdr:row>
      <xdr:rowOff>89915</xdr:rowOff>
    </xdr:from>
    <xdr:to>
      <xdr:col>78</xdr:col>
      <xdr:colOff>120650</xdr:colOff>
      <xdr:row>79</xdr:row>
      <xdr:rowOff>20065</xdr:rowOff>
    </xdr:to>
    <xdr:sp macro="" textlink="">
      <xdr:nvSpPr>
        <xdr:cNvPr id="449" name="楕円 448"/>
        <xdr:cNvSpPr/>
      </xdr:nvSpPr>
      <xdr:spPr>
        <a:xfrm>
          <a:off x="15621000" y="13463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4842</xdr:rowOff>
    </xdr:from>
    <xdr:ext cx="736600" cy="259045"/>
    <xdr:sp macro="" textlink="">
      <xdr:nvSpPr>
        <xdr:cNvPr id="450" name="テキスト ボックス 449"/>
        <xdr:cNvSpPr txBox="1"/>
      </xdr:nvSpPr>
      <xdr:spPr>
        <a:xfrm>
          <a:off x="15290800" y="135493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78</xdr:row>
      <xdr:rowOff>12192</xdr:rowOff>
    </xdr:from>
    <xdr:to>
      <xdr:col>74</xdr:col>
      <xdr:colOff>31750</xdr:colOff>
      <xdr:row>78</xdr:row>
      <xdr:rowOff>113792</xdr:rowOff>
    </xdr:to>
    <xdr:sp macro="" textlink="">
      <xdr:nvSpPr>
        <xdr:cNvPr id="451" name="楕円 450"/>
        <xdr:cNvSpPr/>
      </xdr:nvSpPr>
      <xdr:spPr>
        <a:xfrm>
          <a:off x="14732000" y="13385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98569</xdr:rowOff>
    </xdr:from>
    <xdr:ext cx="762000" cy="259045"/>
    <xdr:sp macro="" textlink="">
      <xdr:nvSpPr>
        <xdr:cNvPr id="452" name="テキスト ボックス 451"/>
        <xdr:cNvSpPr txBox="1"/>
      </xdr:nvSpPr>
      <xdr:spPr>
        <a:xfrm>
          <a:off x="14401800" y="134716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135637</xdr:rowOff>
    </xdr:from>
    <xdr:to>
      <xdr:col>69</xdr:col>
      <xdr:colOff>142875</xdr:colOff>
      <xdr:row>77</xdr:row>
      <xdr:rowOff>65787</xdr:rowOff>
    </xdr:to>
    <xdr:sp macro="" textlink="">
      <xdr:nvSpPr>
        <xdr:cNvPr id="453" name="楕円 452"/>
        <xdr:cNvSpPr/>
      </xdr:nvSpPr>
      <xdr:spPr>
        <a:xfrm>
          <a:off x="13843000" y="13165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50564</xdr:rowOff>
    </xdr:from>
    <xdr:ext cx="762000" cy="259045"/>
    <xdr:sp macro="" textlink="">
      <xdr:nvSpPr>
        <xdr:cNvPr id="454" name="テキスト ボックス 453"/>
        <xdr:cNvSpPr txBox="1"/>
      </xdr:nvSpPr>
      <xdr:spPr>
        <a:xfrm>
          <a:off x="13512800" y="13252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39624</xdr:rowOff>
    </xdr:from>
    <xdr:to>
      <xdr:col>65</xdr:col>
      <xdr:colOff>53975</xdr:colOff>
      <xdr:row>78</xdr:row>
      <xdr:rowOff>141224</xdr:rowOff>
    </xdr:to>
    <xdr:sp macro="" textlink="">
      <xdr:nvSpPr>
        <xdr:cNvPr id="455" name="楕円 454"/>
        <xdr:cNvSpPr/>
      </xdr:nvSpPr>
      <xdr:spPr>
        <a:xfrm>
          <a:off x="12954000" y="13412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126001</xdr:rowOff>
    </xdr:from>
    <xdr:ext cx="762000" cy="259045"/>
    <xdr:sp macro="" textlink="">
      <xdr:nvSpPr>
        <xdr:cNvPr id="456" name="テキスト ボックス 455"/>
        <xdr:cNvSpPr txBox="1"/>
      </xdr:nvSpPr>
      <xdr:spPr>
        <a:xfrm>
          <a:off x="12623800" y="13499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3175</xdr:rowOff>
    </xdr:from>
    <xdr:to>
      <xdr:col>33</xdr:col>
      <xdr:colOff>114300</xdr:colOff>
      <xdr:row>20</xdr:row>
      <xdr:rowOff>3175</xdr:rowOff>
    </xdr:to>
    <xdr:cxnSp macro="">
      <xdr:nvCxnSpPr>
        <xdr:cNvPr id="31" name="直線コネクタ 30"/>
        <xdr:cNvCxnSpPr/>
      </xdr:nvCxnSpPr>
      <xdr:spPr bwMode="auto">
        <a:xfrm>
          <a:off x="2159000" y="34798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32402</xdr:rowOff>
    </xdr:from>
    <xdr:ext cx="762000" cy="259045"/>
    <xdr:sp macro="" textlink="">
      <xdr:nvSpPr>
        <xdr:cNvPr id="32" name="テキスト ボックス 31"/>
        <xdr:cNvSpPr txBox="1"/>
      </xdr:nvSpPr>
      <xdr:spPr>
        <a:xfrm>
          <a:off x="1384300" y="333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17</xdr:row>
      <xdr:rowOff>60325</xdr:rowOff>
    </xdr:from>
    <xdr:to>
      <xdr:col>33</xdr:col>
      <xdr:colOff>114300</xdr:colOff>
      <xdr:row>17</xdr:row>
      <xdr:rowOff>60325</xdr:rowOff>
    </xdr:to>
    <xdr:cxnSp macro="">
      <xdr:nvCxnSpPr>
        <xdr:cNvPr id="33" name="直線コネクタ 32"/>
        <xdr:cNvCxnSpPr/>
      </xdr:nvCxnSpPr>
      <xdr:spPr bwMode="auto">
        <a:xfrm>
          <a:off x="2159000" y="30226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89552</xdr:rowOff>
    </xdr:from>
    <xdr:ext cx="762000" cy="259045"/>
    <xdr:sp macro="" textlink="">
      <xdr:nvSpPr>
        <xdr:cNvPr id="34" name="テキスト ボックス 33"/>
        <xdr:cNvSpPr txBox="1"/>
      </xdr:nvSpPr>
      <xdr:spPr>
        <a:xfrm>
          <a:off x="1384300" y="288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14</xdr:row>
      <xdr:rowOff>117475</xdr:rowOff>
    </xdr:from>
    <xdr:to>
      <xdr:col>33</xdr:col>
      <xdr:colOff>114300</xdr:colOff>
      <xdr:row>14</xdr:row>
      <xdr:rowOff>117475</xdr:rowOff>
    </xdr:to>
    <xdr:cxnSp macro="">
      <xdr:nvCxnSpPr>
        <xdr:cNvPr id="35" name="直線コネクタ 34"/>
        <xdr:cNvCxnSpPr/>
      </xdr:nvCxnSpPr>
      <xdr:spPr bwMode="auto">
        <a:xfrm>
          <a:off x="2159000" y="25654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13</xdr:row>
      <xdr:rowOff>146702</xdr:rowOff>
    </xdr:from>
    <xdr:ext cx="762000" cy="259045"/>
    <xdr:sp macro="" textlink="">
      <xdr:nvSpPr>
        <xdr:cNvPr id="36" name="テキスト ボックス 35"/>
        <xdr:cNvSpPr txBox="1"/>
      </xdr:nvSpPr>
      <xdr:spPr>
        <a:xfrm>
          <a:off x="1384300" y="24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3175</xdr:rowOff>
    </xdr:from>
    <xdr:to>
      <xdr:col>33</xdr:col>
      <xdr:colOff>114300</xdr:colOff>
      <xdr:row>12</xdr:row>
      <xdr:rowOff>3175</xdr:rowOff>
    </xdr:to>
    <xdr:cxnSp macro="">
      <xdr:nvCxnSpPr>
        <xdr:cNvPr id="37" name="直線コネクタ 36"/>
        <xdr:cNvCxnSpPr/>
      </xdr:nvCxnSpPr>
      <xdr:spPr bwMode="auto">
        <a:xfrm>
          <a:off x="2159000" y="21082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32402</xdr:rowOff>
    </xdr:from>
    <xdr:ext cx="762000" cy="259045"/>
    <xdr:sp macro="" textlink="">
      <xdr:nvSpPr>
        <xdr:cNvPr id="38" name="テキスト ボックス 37"/>
        <xdr:cNvSpPr txBox="1"/>
      </xdr:nvSpPr>
      <xdr:spPr>
        <a:xfrm>
          <a:off x="1384300" y="1965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39" name="直線コネクタ 38"/>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0" name="テキスト ボックス 39"/>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1"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167611</xdr:rowOff>
    </xdr:from>
    <xdr:to>
      <xdr:col>29</xdr:col>
      <xdr:colOff>127000</xdr:colOff>
      <xdr:row>18</xdr:row>
      <xdr:rowOff>10234</xdr:rowOff>
    </xdr:to>
    <xdr:cxnSp macro="">
      <xdr:nvCxnSpPr>
        <xdr:cNvPr id="42" name="直線コネクタ 41"/>
        <xdr:cNvCxnSpPr/>
      </xdr:nvCxnSpPr>
      <xdr:spPr bwMode="auto">
        <a:xfrm flipV="1">
          <a:off x="5651500" y="2101186"/>
          <a:ext cx="0" cy="104277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17</xdr:row>
      <xdr:rowOff>153761</xdr:rowOff>
    </xdr:from>
    <xdr:ext cx="762000" cy="259045"/>
    <xdr:sp macro="" textlink="">
      <xdr:nvSpPr>
        <xdr:cNvPr id="43" name="人口1人当たり決算額の推移最小値テキスト130"/>
        <xdr:cNvSpPr txBox="1"/>
      </xdr:nvSpPr>
      <xdr:spPr>
        <a:xfrm>
          <a:off x="5740400" y="3116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73,456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10234</xdr:rowOff>
    </xdr:from>
    <xdr:to>
      <xdr:col>30</xdr:col>
      <xdr:colOff>25400</xdr:colOff>
      <xdr:row>18</xdr:row>
      <xdr:rowOff>10234</xdr:rowOff>
    </xdr:to>
    <xdr:cxnSp macro="">
      <xdr:nvCxnSpPr>
        <xdr:cNvPr id="44" name="直線コネクタ 43"/>
        <xdr:cNvCxnSpPr/>
      </xdr:nvCxnSpPr>
      <xdr:spPr bwMode="auto">
        <a:xfrm>
          <a:off x="5562600" y="314395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82538</xdr:rowOff>
    </xdr:from>
    <xdr:ext cx="762000" cy="259045"/>
    <xdr:sp macro="" textlink="">
      <xdr:nvSpPr>
        <xdr:cNvPr id="45" name="人口1人当たり決算額の推移最大値テキスト130"/>
        <xdr:cNvSpPr txBox="1"/>
      </xdr:nvSpPr>
      <xdr:spPr>
        <a:xfrm>
          <a:off x="5740400" y="18446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167611</xdr:rowOff>
    </xdr:from>
    <xdr:to>
      <xdr:col>30</xdr:col>
      <xdr:colOff>25400</xdr:colOff>
      <xdr:row>11</xdr:row>
      <xdr:rowOff>167611</xdr:rowOff>
    </xdr:to>
    <xdr:cxnSp macro="">
      <xdr:nvCxnSpPr>
        <xdr:cNvPr id="46" name="直線コネクタ 45"/>
        <xdr:cNvCxnSpPr/>
      </xdr:nvCxnSpPr>
      <xdr:spPr bwMode="auto">
        <a:xfrm>
          <a:off x="5562600" y="210118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53028</xdr:rowOff>
    </xdr:from>
    <xdr:to>
      <xdr:col>29</xdr:col>
      <xdr:colOff>127000</xdr:colOff>
      <xdr:row>16</xdr:row>
      <xdr:rowOff>94400</xdr:rowOff>
    </xdr:to>
    <xdr:cxnSp macro="">
      <xdr:nvCxnSpPr>
        <xdr:cNvPr id="47" name="直線コネクタ 46"/>
        <xdr:cNvCxnSpPr/>
      </xdr:nvCxnSpPr>
      <xdr:spPr bwMode="auto">
        <a:xfrm flipV="1">
          <a:off x="5003800" y="2843853"/>
          <a:ext cx="647700" cy="4137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37805</xdr:rowOff>
    </xdr:from>
    <xdr:ext cx="762000" cy="259045"/>
    <xdr:sp macro="" textlink="">
      <xdr:nvSpPr>
        <xdr:cNvPr id="48" name="人口1人当たり決算額の推移平均値テキスト130"/>
        <xdr:cNvSpPr txBox="1"/>
      </xdr:nvSpPr>
      <xdr:spPr>
        <a:xfrm>
          <a:off x="5740400" y="282863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139,017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2589</xdr:rowOff>
    </xdr:from>
    <xdr:to>
      <xdr:col>29</xdr:col>
      <xdr:colOff>177800</xdr:colOff>
      <xdr:row>16</xdr:row>
      <xdr:rowOff>104189</xdr:rowOff>
    </xdr:to>
    <xdr:sp macro="" textlink="">
      <xdr:nvSpPr>
        <xdr:cNvPr id="49" name="フローチャート: 判断 48"/>
        <xdr:cNvSpPr/>
      </xdr:nvSpPr>
      <xdr:spPr bwMode="auto">
        <a:xfrm>
          <a:off x="5600700" y="279341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16</xdr:row>
      <xdr:rowOff>94400</xdr:rowOff>
    </xdr:from>
    <xdr:to>
      <xdr:col>26</xdr:col>
      <xdr:colOff>50800</xdr:colOff>
      <xdr:row>16</xdr:row>
      <xdr:rowOff>117690</xdr:rowOff>
    </xdr:to>
    <xdr:cxnSp macro="">
      <xdr:nvCxnSpPr>
        <xdr:cNvPr id="50" name="直線コネクタ 49"/>
        <xdr:cNvCxnSpPr/>
      </xdr:nvCxnSpPr>
      <xdr:spPr bwMode="auto">
        <a:xfrm flipV="1">
          <a:off x="4305300" y="2885225"/>
          <a:ext cx="698500" cy="2329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16</xdr:row>
      <xdr:rowOff>52049</xdr:rowOff>
    </xdr:from>
    <xdr:to>
      <xdr:col>26</xdr:col>
      <xdr:colOff>101600</xdr:colOff>
      <xdr:row>16</xdr:row>
      <xdr:rowOff>153649</xdr:rowOff>
    </xdr:to>
    <xdr:sp macro="" textlink="">
      <xdr:nvSpPr>
        <xdr:cNvPr id="51" name="フローチャート: 判断 50"/>
        <xdr:cNvSpPr/>
      </xdr:nvSpPr>
      <xdr:spPr bwMode="auto">
        <a:xfrm>
          <a:off x="4953000" y="28428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138426</xdr:rowOff>
    </xdr:from>
    <xdr:ext cx="736600" cy="259045"/>
    <xdr:sp macro="" textlink="">
      <xdr:nvSpPr>
        <xdr:cNvPr id="52" name="テキスト ボックス 51"/>
        <xdr:cNvSpPr txBox="1"/>
      </xdr:nvSpPr>
      <xdr:spPr>
        <a:xfrm>
          <a:off x="4622800" y="292925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16</xdr:row>
      <xdr:rowOff>117690</xdr:rowOff>
    </xdr:from>
    <xdr:to>
      <xdr:col>22</xdr:col>
      <xdr:colOff>114300</xdr:colOff>
      <xdr:row>16</xdr:row>
      <xdr:rowOff>128525</xdr:rowOff>
    </xdr:to>
    <xdr:cxnSp macro="">
      <xdr:nvCxnSpPr>
        <xdr:cNvPr id="53" name="直線コネクタ 52"/>
        <xdr:cNvCxnSpPr/>
      </xdr:nvCxnSpPr>
      <xdr:spPr bwMode="auto">
        <a:xfrm flipV="1">
          <a:off x="3606800" y="2908515"/>
          <a:ext cx="698500" cy="1083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68632</xdr:rowOff>
    </xdr:from>
    <xdr:to>
      <xdr:col>22</xdr:col>
      <xdr:colOff>165100</xdr:colOff>
      <xdr:row>16</xdr:row>
      <xdr:rowOff>170232</xdr:rowOff>
    </xdr:to>
    <xdr:sp macro="" textlink="">
      <xdr:nvSpPr>
        <xdr:cNvPr id="54" name="フローチャート: 判断 53"/>
        <xdr:cNvSpPr/>
      </xdr:nvSpPr>
      <xdr:spPr bwMode="auto">
        <a:xfrm>
          <a:off x="4254500" y="285945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155009</xdr:rowOff>
    </xdr:from>
    <xdr:ext cx="762000" cy="259045"/>
    <xdr:sp macro="" textlink="">
      <xdr:nvSpPr>
        <xdr:cNvPr id="55" name="テキスト ボックス 54"/>
        <xdr:cNvSpPr txBox="1"/>
      </xdr:nvSpPr>
      <xdr:spPr>
        <a:xfrm>
          <a:off x="3924300" y="2945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16</xdr:row>
      <xdr:rowOff>128525</xdr:rowOff>
    </xdr:from>
    <xdr:to>
      <xdr:col>18</xdr:col>
      <xdr:colOff>177800</xdr:colOff>
      <xdr:row>16</xdr:row>
      <xdr:rowOff>147111</xdr:rowOff>
    </xdr:to>
    <xdr:cxnSp macro="">
      <xdr:nvCxnSpPr>
        <xdr:cNvPr id="56" name="直線コネクタ 55"/>
        <xdr:cNvCxnSpPr/>
      </xdr:nvCxnSpPr>
      <xdr:spPr bwMode="auto">
        <a:xfrm flipV="1">
          <a:off x="2908300" y="2919350"/>
          <a:ext cx="698500" cy="1858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77744</xdr:rowOff>
    </xdr:from>
    <xdr:to>
      <xdr:col>19</xdr:col>
      <xdr:colOff>38100</xdr:colOff>
      <xdr:row>17</xdr:row>
      <xdr:rowOff>7894</xdr:rowOff>
    </xdr:to>
    <xdr:sp macro="" textlink="">
      <xdr:nvSpPr>
        <xdr:cNvPr id="57" name="フローチャート: 判断 56"/>
        <xdr:cNvSpPr/>
      </xdr:nvSpPr>
      <xdr:spPr bwMode="auto">
        <a:xfrm>
          <a:off x="3556000" y="286856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164121</xdr:rowOff>
    </xdr:from>
    <xdr:ext cx="762000" cy="259045"/>
    <xdr:sp macro="" textlink="">
      <xdr:nvSpPr>
        <xdr:cNvPr id="58" name="テキスト ボックス 57"/>
        <xdr:cNvSpPr txBox="1"/>
      </xdr:nvSpPr>
      <xdr:spPr>
        <a:xfrm>
          <a:off x="3225800" y="29549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84936</xdr:rowOff>
    </xdr:from>
    <xdr:to>
      <xdr:col>15</xdr:col>
      <xdr:colOff>101600</xdr:colOff>
      <xdr:row>17</xdr:row>
      <xdr:rowOff>15086</xdr:rowOff>
    </xdr:to>
    <xdr:sp macro="" textlink="">
      <xdr:nvSpPr>
        <xdr:cNvPr id="59" name="フローチャート: 判断 58"/>
        <xdr:cNvSpPr/>
      </xdr:nvSpPr>
      <xdr:spPr bwMode="auto">
        <a:xfrm>
          <a:off x="2857500" y="287576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25263</xdr:rowOff>
    </xdr:from>
    <xdr:ext cx="762000" cy="259045"/>
    <xdr:sp macro="" textlink="">
      <xdr:nvSpPr>
        <xdr:cNvPr id="60" name="テキスト ボックス 59"/>
        <xdr:cNvSpPr txBox="1"/>
      </xdr:nvSpPr>
      <xdr:spPr>
        <a:xfrm>
          <a:off x="2527300" y="26446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1" name="テキスト ボックス 60"/>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2" name="テキスト ボックス 61"/>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3" name="テキスト ボックス 62"/>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4" name="テキスト ボックス 63"/>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5" name="テキスト ボックス 64"/>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2228</xdr:rowOff>
    </xdr:from>
    <xdr:to>
      <xdr:col>29</xdr:col>
      <xdr:colOff>177800</xdr:colOff>
      <xdr:row>16</xdr:row>
      <xdr:rowOff>103828</xdr:rowOff>
    </xdr:to>
    <xdr:sp macro="" textlink="">
      <xdr:nvSpPr>
        <xdr:cNvPr id="66" name="楕円 65"/>
        <xdr:cNvSpPr/>
      </xdr:nvSpPr>
      <xdr:spPr bwMode="auto">
        <a:xfrm>
          <a:off x="5600700" y="279305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15</xdr:row>
      <xdr:rowOff>18755</xdr:rowOff>
    </xdr:from>
    <xdr:ext cx="762000" cy="259045"/>
    <xdr:sp macro="" textlink="">
      <xdr:nvSpPr>
        <xdr:cNvPr id="67" name="人口1人当たり決算額の推移該当値テキスト130"/>
        <xdr:cNvSpPr txBox="1"/>
      </xdr:nvSpPr>
      <xdr:spPr>
        <a:xfrm>
          <a:off x="5740400" y="26381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139,096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16</xdr:row>
      <xdr:rowOff>43600</xdr:rowOff>
    </xdr:from>
    <xdr:to>
      <xdr:col>26</xdr:col>
      <xdr:colOff>101600</xdr:colOff>
      <xdr:row>16</xdr:row>
      <xdr:rowOff>145200</xdr:rowOff>
    </xdr:to>
    <xdr:sp macro="" textlink="">
      <xdr:nvSpPr>
        <xdr:cNvPr id="68" name="楕円 67"/>
        <xdr:cNvSpPr/>
      </xdr:nvSpPr>
      <xdr:spPr bwMode="auto">
        <a:xfrm>
          <a:off x="4953000" y="283442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155377</xdr:rowOff>
    </xdr:from>
    <xdr:ext cx="736600" cy="259045"/>
    <xdr:sp macro="" textlink="">
      <xdr:nvSpPr>
        <xdr:cNvPr id="69" name="テキスト ボックス 68"/>
        <xdr:cNvSpPr txBox="1"/>
      </xdr:nvSpPr>
      <xdr:spPr>
        <a:xfrm>
          <a:off x="4622800" y="26033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16</xdr:row>
      <xdr:rowOff>66890</xdr:rowOff>
    </xdr:from>
    <xdr:to>
      <xdr:col>22</xdr:col>
      <xdr:colOff>165100</xdr:colOff>
      <xdr:row>16</xdr:row>
      <xdr:rowOff>168490</xdr:rowOff>
    </xdr:to>
    <xdr:sp macro="" textlink="">
      <xdr:nvSpPr>
        <xdr:cNvPr id="70" name="楕円 69"/>
        <xdr:cNvSpPr/>
      </xdr:nvSpPr>
      <xdr:spPr bwMode="auto">
        <a:xfrm>
          <a:off x="4254500" y="285771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7217</xdr:rowOff>
    </xdr:from>
    <xdr:ext cx="762000" cy="259045"/>
    <xdr:sp macro="" textlink="">
      <xdr:nvSpPr>
        <xdr:cNvPr id="71" name="テキスト ボックス 70"/>
        <xdr:cNvSpPr txBox="1"/>
      </xdr:nvSpPr>
      <xdr:spPr>
        <a:xfrm>
          <a:off x="3924300" y="26265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16</xdr:row>
      <xdr:rowOff>77725</xdr:rowOff>
    </xdr:from>
    <xdr:to>
      <xdr:col>19</xdr:col>
      <xdr:colOff>38100</xdr:colOff>
      <xdr:row>17</xdr:row>
      <xdr:rowOff>7875</xdr:rowOff>
    </xdr:to>
    <xdr:sp macro="" textlink="">
      <xdr:nvSpPr>
        <xdr:cNvPr id="72" name="楕円 71"/>
        <xdr:cNvSpPr/>
      </xdr:nvSpPr>
      <xdr:spPr bwMode="auto">
        <a:xfrm>
          <a:off x="3556000" y="286855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18052</xdr:rowOff>
    </xdr:from>
    <xdr:ext cx="762000" cy="259045"/>
    <xdr:sp macro="" textlink="">
      <xdr:nvSpPr>
        <xdr:cNvPr id="73" name="テキスト ボックス 72"/>
        <xdr:cNvSpPr txBox="1"/>
      </xdr:nvSpPr>
      <xdr:spPr>
        <a:xfrm>
          <a:off x="3225800" y="2637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96311</xdr:rowOff>
    </xdr:from>
    <xdr:to>
      <xdr:col>15</xdr:col>
      <xdr:colOff>101600</xdr:colOff>
      <xdr:row>17</xdr:row>
      <xdr:rowOff>26461</xdr:rowOff>
    </xdr:to>
    <xdr:sp macro="" textlink="">
      <xdr:nvSpPr>
        <xdr:cNvPr id="74" name="楕円 73"/>
        <xdr:cNvSpPr/>
      </xdr:nvSpPr>
      <xdr:spPr bwMode="auto">
        <a:xfrm>
          <a:off x="2857500" y="28871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11238</xdr:rowOff>
    </xdr:from>
    <xdr:ext cx="762000" cy="259045"/>
    <xdr:sp macro="" textlink="">
      <xdr:nvSpPr>
        <xdr:cNvPr id="75" name="テキスト ボックス 74"/>
        <xdr:cNvSpPr txBox="1"/>
      </xdr:nvSpPr>
      <xdr:spPr>
        <a:xfrm>
          <a:off x="2527300" y="2973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6" name="正方形/長方形 75"/>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7" name="角丸四角形 76"/>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78" name="正方形/長方形 77"/>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79" name="正方形/長方形 78"/>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0" name="正方形/長方形 79"/>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1" name="直線コネクタ 80"/>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2" name="直線コネクタ 81"/>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3" name="直線コネクタ 82"/>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4" name="直線コネクタ 83"/>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5" name="直線コネクタ 84"/>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6" name="楕円 85"/>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7" name="フローチャート: 判断 86"/>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88" name="正方形/長方形 87"/>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89" name="テキスト ボックス 88"/>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0" name="直線コネクタ 89"/>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1" name="直線コネクタ 90"/>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289577</xdr:rowOff>
    </xdr:from>
    <xdr:ext cx="762000" cy="259045"/>
    <xdr:sp macro="" textlink="">
      <xdr:nvSpPr>
        <xdr:cNvPr id="92" name="テキスト ボックス 91"/>
        <xdr:cNvSpPr txBox="1"/>
      </xdr:nvSpPr>
      <xdr:spPr>
        <a:xfrm>
          <a:off x="1384300" y="741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37</xdr:row>
      <xdr:rowOff>50800</xdr:rowOff>
    </xdr:from>
    <xdr:to>
      <xdr:col>33</xdr:col>
      <xdr:colOff>114300</xdr:colOff>
      <xdr:row>37</xdr:row>
      <xdr:rowOff>50800</xdr:rowOff>
    </xdr:to>
    <xdr:cxnSp macro="">
      <xdr:nvCxnSpPr>
        <xdr:cNvPr id="93" name="直線コネクタ 92"/>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4" name="テキスト ボックス 93"/>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5" name="直線コネクタ 94"/>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6" name="テキスト ボックス 95"/>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7" name="直線コネクタ 96"/>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98" name="テキスト ボックス 97"/>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99" name="直線コネクタ 98"/>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0" name="テキスト ボックス 99"/>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1" name="直線コネクタ 100"/>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2" name="テキスト ボックス 101"/>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3"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249987</xdr:rowOff>
    </xdr:from>
    <xdr:to>
      <xdr:col>29</xdr:col>
      <xdr:colOff>127000</xdr:colOff>
      <xdr:row>38</xdr:row>
      <xdr:rowOff>36626</xdr:rowOff>
    </xdr:to>
    <xdr:cxnSp macro="">
      <xdr:nvCxnSpPr>
        <xdr:cNvPr id="104" name="直線コネクタ 103"/>
        <xdr:cNvCxnSpPr/>
      </xdr:nvCxnSpPr>
      <xdr:spPr bwMode="auto">
        <a:xfrm flipV="1">
          <a:off x="5651500" y="6174537"/>
          <a:ext cx="0" cy="132968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8703</xdr:rowOff>
    </xdr:from>
    <xdr:ext cx="762000" cy="259045"/>
    <xdr:sp macro="" textlink="">
      <xdr:nvSpPr>
        <xdr:cNvPr id="105" name="人口1人当たり決算額の推移最小値テキスト445"/>
        <xdr:cNvSpPr txBox="1"/>
      </xdr:nvSpPr>
      <xdr:spPr>
        <a:xfrm>
          <a:off x="5740400" y="74763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36626</xdr:rowOff>
    </xdr:from>
    <xdr:to>
      <xdr:col>30</xdr:col>
      <xdr:colOff>25400</xdr:colOff>
      <xdr:row>38</xdr:row>
      <xdr:rowOff>36626</xdr:rowOff>
    </xdr:to>
    <xdr:cxnSp macro="">
      <xdr:nvCxnSpPr>
        <xdr:cNvPr id="106" name="直線コネクタ 105"/>
        <xdr:cNvCxnSpPr/>
      </xdr:nvCxnSpPr>
      <xdr:spPr bwMode="auto">
        <a:xfrm>
          <a:off x="5562600" y="75042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164914</xdr:rowOff>
    </xdr:from>
    <xdr:ext cx="762000" cy="259045"/>
    <xdr:sp macro="" textlink="">
      <xdr:nvSpPr>
        <xdr:cNvPr id="107" name="人口1人当たり決算額の推移最大値テキスト445"/>
        <xdr:cNvSpPr txBox="1"/>
      </xdr:nvSpPr>
      <xdr:spPr>
        <a:xfrm>
          <a:off x="5740400" y="59180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72,544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249987</xdr:rowOff>
    </xdr:from>
    <xdr:to>
      <xdr:col>30</xdr:col>
      <xdr:colOff>25400</xdr:colOff>
      <xdr:row>33</xdr:row>
      <xdr:rowOff>249987</xdr:rowOff>
    </xdr:to>
    <xdr:cxnSp macro="">
      <xdr:nvCxnSpPr>
        <xdr:cNvPr id="108" name="直線コネクタ 107"/>
        <xdr:cNvCxnSpPr/>
      </xdr:nvCxnSpPr>
      <xdr:spPr bwMode="auto">
        <a:xfrm>
          <a:off x="5562600" y="617453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37</xdr:row>
      <xdr:rowOff>170549</xdr:rowOff>
    </xdr:from>
    <xdr:to>
      <xdr:col>29</xdr:col>
      <xdr:colOff>127000</xdr:colOff>
      <xdr:row>37</xdr:row>
      <xdr:rowOff>184531</xdr:rowOff>
    </xdr:to>
    <xdr:cxnSp macro="">
      <xdr:nvCxnSpPr>
        <xdr:cNvPr id="109" name="直線コネクタ 108"/>
        <xdr:cNvCxnSpPr/>
      </xdr:nvCxnSpPr>
      <xdr:spPr bwMode="auto">
        <a:xfrm>
          <a:off x="5003800" y="7295249"/>
          <a:ext cx="647700" cy="1398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242936</xdr:rowOff>
    </xdr:from>
    <xdr:ext cx="762000" cy="259045"/>
    <xdr:sp macro="" textlink="">
      <xdr:nvSpPr>
        <xdr:cNvPr id="110" name="人口1人当たり決算額の推移平均値テキスト445"/>
        <xdr:cNvSpPr txBox="1"/>
      </xdr:nvSpPr>
      <xdr:spPr>
        <a:xfrm>
          <a:off x="5740400" y="685328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54959</xdr:rowOff>
    </xdr:from>
    <xdr:to>
      <xdr:col>29</xdr:col>
      <xdr:colOff>177800</xdr:colOff>
      <xdr:row>36</xdr:row>
      <xdr:rowOff>156559</xdr:rowOff>
    </xdr:to>
    <xdr:sp macro="" textlink="">
      <xdr:nvSpPr>
        <xdr:cNvPr id="111" name="フローチャート: 判断 110"/>
        <xdr:cNvSpPr/>
      </xdr:nvSpPr>
      <xdr:spPr bwMode="auto">
        <a:xfrm>
          <a:off x="5600700" y="700820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37</xdr:row>
      <xdr:rowOff>170549</xdr:rowOff>
    </xdr:from>
    <xdr:to>
      <xdr:col>26</xdr:col>
      <xdr:colOff>50800</xdr:colOff>
      <xdr:row>37</xdr:row>
      <xdr:rowOff>208020</xdr:rowOff>
    </xdr:to>
    <xdr:cxnSp macro="">
      <xdr:nvCxnSpPr>
        <xdr:cNvPr id="112" name="直線コネクタ 111"/>
        <xdr:cNvCxnSpPr/>
      </xdr:nvCxnSpPr>
      <xdr:spPr bwMode="auto">
        <a:xfrm flipV="1">
          <a:off x="4305300" y="7295249"/>
          <a:ext cx="698500" cy="3747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33280</xdr:rowOff>
    </xdr:from>
    <xdr:to>
      <xdr:col>26</xdr:col>
      <xdr:colOff>101600</xdr:colOff>
      <xdr:row>36</xdr:row>
      <xdr:rowOff>134880</xdr:rowOff>
    </xdr:to>
    <xdr:sp macro="" textlink="">
      <xdr:nvSpPr>
        <xdr:cNvPr id="113" name="フローチャート: 判断 112"/>
        <xdr:cNvSpPr/>
      </xdr:nvSpPr>
      <xdr:spPr bwMode="auto">
        <a:xfrm>
          <a:off x="4953000" y="698653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145057</xdr:rowOff>
    </xdr:from>
    <xdr:ext cx="736600" cy="259045"/>
    <xdr:sp macro="" textlink="">
      <xdr:nvSpPr>
        <xdr:cNvPr id="114" name="テキスト ボックス 113"/>
        <xdr:cNvSpPr txBox="1"/>
      </xdr:nvSpPr>
      <xdr:spPr>
        <a:xfrm>
          <a:off x="4622800" y="67554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37</xdr:row>
      <xdr:rowOff>208020</xdr:rowOff>
    </xdr:from>
    <xdr:to>
      <xdr:col>22</xdr:col>
      <xdr:colOff>114300</xdr:colOff>
      <xdr:row>37</xdr:row>
      <xdr:rowOff>261779</xdr:rowOff>
    </xdr:to>
    <xdr:cxnSp macro="">
      <xdr:nvCxnSpPr>
        <xdr:cNvPr id="115" name="直線コネクタ 114"/>
        <xdr:cNvCxnSpPr/>
      </xdr:nvCxnSpPr>
      <xdr:spPr bwMode="auto">
        <a:xfrm flipV="1">
          <a:off x="3606800" y="7332720"/>
          <a:ext cx="698500" cy="5375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45377</xdr:rowOff>
    </xdr:from>
    <xdr:to>
      <xdr:col>22</xdr:col>
      <xdr:colOff>165100</xdr:colOff>
      <xdr:row>36</xdr:row>
      <xdr:rowOff>146977</xdr:rowOff>
    </xdr:to>
    <xdr:sp macro="" textlink="">
      <xdr:nvSpPr>
        <xdr:cNvPr id="116" name="フローチャート: 判断 115"/>
        <xdr:cNvSpPr/>
      </xdr:nvSpPr>
      <xdr:spPr bwMode="auto">
        <a:xfrm>
          <a:off x="4254500" y="699862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157154</xdr:rowOff>
    </xdr:from>
    <xdr:ext cx="762000" cy="259045"/>
    <xdr:sp macro="" textlink="">
      <xdr:nvSpPr>
        <xdr:cNvPr id="117" name="テキスト ボックス 116"/>
        <xdr:cNvSpPr txBox="1"/>
      </xdr:nvSpPr>
      <xdr:spPr>
        <a:xfrm>
          <a:off x="3924300" y="67675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37</xdr:row>
      <xdr:rowOff>261779</xdr:rowOff>
    </xdr:from>
    <xdr:to>
      <xdr:col>18</xdr:col>
      <xdr:colOff>177800</xdr:colOff>
      <xdr:row>37</xdr:row>
      <xdr:rowOff>275837</xdr:rowOff>
    </xdr:to>
    <xdr:cxnSp macro="">
      <xdr:nvCxnSpPr>
        <xdr:cNvPr id="118" name="直線コネクタ 117"/>
        <xdr:cNvCxnSpPr/>
      </xdr:nvCxnSpPr>
      <xdr:spPr bwMode="auto">
        <a:xfrm flipV="1">
          <a:off x="2908300" y="7386479"/>
          <a:ext cx="698500" cy="140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36</xdr:row>
      <xdr:rowOff>71799</xdr:rowOff>
    </xdr:from>
    <xdr:to>
      <xdr:col>19</xdr:col>
      <xdr:colOff>38100</xdr:colOff>
      <xdr:row>37</xdr:row>
      <xdr:rowOff>1949</xdr:rowOff>
    </xdr:to>
    <xdr:sp macro="" textlink="">
      <xdr:nvSpPr>
        <xdr:cNvPr id="119" name="フローチャート: 判断 118"/>
        <xdr:cNvSpPr/>
      </xdr:nvSpPr>
      <xdr:spPr bwMode="auto">
        <a:xfrm>
          <a:off x="3556000" y="702504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183576</xdr:rowOff>
    </xdr:from>
    <xdr:ext cx="762000" cy="259045"/>
    <xdr:sp macro="" textlink="">
      <xdr:nvSpPr>
        <xdr:cNvPr id="120" name="テキスト ボックス 119"/>
        <xdr:cNvSpPr txBox="1"/>
      </xdr:nvSpPr>
      <xdr:spPr>
        <a:xfrm>
          <a:off x="3225800" y="67939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117539</xdr:rowOff>
    </xdr:from>
    <xdr:to>
      <xdr:col>15</xdr:col>
      <xdr:colOff>101600</xdr:colOff>
      <xdr:row>37</xdr:row>
      <xdr:rowOff>47689</xdr:rowOff>
    </xdr:to>
    <xdr:sp macro="" textlink="">
      <xdr:nvSpPr>
        <xdr:cNvPr id="121" name="フローチャート: 判断 120"/>
        <xdr:cNvSpPr/>
      </xdr:nvSpPr>
      <xdr:spPr bwMode="auto">
        <a:xfrm>
          <a:off x="2857500" y="707078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229316</xdr:rowOff>
    </xdr:from>
    <xdr:ext cx="762000" cy="259045"/>
    <xdr:sp macro="" textlink="">
      <xdr:nvSpPr>
        <xdr:cNvPr id="122" name="テキスト ボックス 121"/>
        <xdr:cNvSpPr txBox="1"/>
      </xdr:nvSpPr>
      <xdr:spPr>
        <a:xfrm>
          <a:off x="2527300" y="68396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3" name="テキスト ボックス 122"/>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4" name="テキスト ボックス 123"/>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5" name="テキスト ボックス 124"/>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6" name="テキスト ボックス 125"/>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7" name="テキスト ボックス 126"/>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37</xdr:row>
      <xdr:rowOff>133731</xdr:rowOff>
    </xdr:from>
    <xdr:to>
      <xdr:col>29</xdr:col>
      <xdr:colOff>177800</xdr:colOff>
      <xdr:row>37</xdr:row>
      <xdr:rowOff>235331</xdr:rowOff>
    </xdr:to>
    <xdr:sp macro="" textlink="">
      <xdr:nvSpPr>
        <xdr:cNvPr id="128" name="楕円 127"/>
        <xdr:cNvSpPr/>
      </xdr:nvSpPr>
      <xdr:spPr bwMode="auto">
        <a:xfrm>
          <a:off x="5600700" y="725843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37</xdr:row>
      <xdr:rowOff>105808</xdr:rowOff>
    </xdr:from>
    <xdr:ext cx="762000" cy="259045"/>
    <xdr:sp macro="" textlink="">
      <xdr:nvSpPr>
        <xdr:cNvPr id="129" name="人口1人当たり決算額の推移該当値テキスト445"/>
        <xdr:cNvSpPr txBox="1"/>
      </xdr:nvSpPr>
      <xdr:spPr>
        <a:xfrm>
          <a:off x="5740400" y="7230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37</xdr:row>
      <xdr:rowOff>119749</xdr:rowOff>
    </xdr:from>
    <xdr:to>
      <xdr:col>26</xdr:col>
      <xdr:colOff>101600</xdr:colOff>
      <xdr:row>37</xdr:row>
      <xdr:rowOff>221349</xdr:rowOff>
    </xdr:to>
    <xdr:sp macro="" textlink="">
      <xdr:nvSpPr>
        <xdr:cNvPr id="130" name="楕円 129"/>
        <xdr:cNvSpPr/>
      </xdr:nvSpPr>
      <xdr:spPr bwMode="auto">
        <a:xfrm>
          <a:off x="4953000" y="724444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206126</xdr:rowOff>
    </xdr:from>
    <xdr:ext cx="736600" cy="259045"/>
    <xdr:sp macro="" textlink="">
      <xdr:nvSpPr>
        <xdr:cNvPr id="131" name="テキスト ボックス 130"/>
        <xdr:cNvSpPr txBox="1"/>
      </xdr:nvSpPr>
      <xdr:spPr>
        <a:xfrm>
          <a:off x="4622800" y="733082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37</xdr:row>
      <xdr:rowOff>157220</xdr:rowOff>
    </xdr:from>
    <xdr:to>
      <xdr:col>22</xdr:col>
      <xdr:colOff>165100</xdr:colOff>
      <xdr:row>37</xdr:row>
      <xdr:rowOff>258820</xdr:rowOff>
    </xdr:to>
    <xdr:sp macro="" textlink="">
      <xdr:nvSpPr>
        <xdr:cNvPr id="132" name="楕円 131"/>
        <xdr:cNvSpPr/>
      </xdr:nvSpPr>
      <xdr:spPr bwMode="auto">
        <a:xfrm>
          <a:off x="4254500" y="72819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243597</xdr:rowOff>
    </xdr:from>
    <xdr:ext cx="762000" cy="259045"/>
    <xdr:sp macro="" textlink="">
      <xdr:nvSpPr>
        <xdr:cNvPr id="133" name="テキスト ボックス 132"/>
        <xdr:cNvSpPr txBox="1"/>
      </xdr:nvSpPr>
      <xdr:spPr>
        <a:xfrm>
          <a:off x="3924300" y="7368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37</xdr:row>
      <xdr:rowOff>210979</xdr:rowOff>
    </xdr:from>
    <xdr:to>
      <xdr:col>19</xdr:col>
      <xdr:colOff>38100</xdr:colOff>
      <xdr:row>37</xdr:row>
      <xdr:rowOff>312579</xdr:rowOff>
    </xdr:to>
    <xdr:sp macro="" textlink="">
      <xdr:nvSpPr>
        <xdr:cNvPr id="134" name="楕円 133"/>
        <xdr:cNvSpPr/>
      </xdr:nvSpPr>
      <xdr:spPr bwMode="auto">
        <a:xfrm>
          <a:off x="3556000" y="733567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297356</xdr:rowOff>
    </xdr:from>
    <xdr:ext cx="762000" cy="259045"/>
    <xdr:sp macro="" textlink="">
      <xdr:nvSpPr>
        <xdr:cNvPr id="135" name="テキスト ボックス 134"/>
        <xdr:cNvSpPr txBox="1"/>
      </xdr:nvSpPr>
      <xdr:spPr>
        <a:xfrm>
          <a:off x="3225800" y="74220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225037</xdr:rowOff>
    </xdr:from>
    <xdr:to>
      <xdr:col>15</xdr:col>
      <xdr:colOff>101600</xdr:colOff>
      <xdr:row>37</xdr:row>
      <xdr:rowOff>326637</xdr:rowOff>
    </xdr:to>
    <xdr:sp macro="" textlink="">
      <xdr:nvSpPr>
        <xdr:cNvPr id="136" name="楕円 135"/>
        <xdr:cNvSpPr/>
      </xdr:nvSpPr>
      <xdr:spPr bwMode="auto">
        <a:xfrm>
          <a:off x="2857500" y="73497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311414</xdr:rowOff>
    </xdr:from>
    <xdr:ext cx="762000" cy="259045"/>
    <xdr:sp macro="" textlink="">
      <xdr:nvSpPr>
        <xdr:cNvPr id="137" name="テキスト ボックス 136"/>
        <xdr:cNvSpPr txBox="1"/>
      </xdr:nvSpPr>
      <xdr:spPr>
        <a:xfrm>
          <a:off x="2527300" y="74361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9,962
9,888
44.50
7,908,949
7,453,513
420,845
3,662,922
6,957,633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4.0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88,297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38</xdr:row>
      <xdr:rowOff>139700</xdr:rowOff>
    </xdr:from>
    <xdr:to>
      <xdr:col>28</xdr:col>
      <xdr:colOff>114300</xdr:colOff>
      <xdr:row>38</xdr:row>
      <xdr:rowOff>139700</xdr:rowOff>
    </xdr:to>
    <xdr:cxnSp macro="">
      <xdr:nvCxnSpPr>
        <xdr:cNvPr id="42" name="直線コネクタ 41"/>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37</xdr:row>
      <xdr:rowOff>168927</xdr:rowOff>
    </xdr:from>
    <xdr:ext cx="248786" cy="259045"/>
    <xdr:sp macro="" textlink="">
      <xdr:nvSpPr>
        <xdr:cNvPr id="43" name="テキスト ボックス 42"/>
        <xdr:cNvSpPr txBox="1"/>
      </xdr:nvSpPr>
      <xdr:spPr>
        <a:xfrm>
          <a:off x="513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4" name="直線コネクタ 43"/>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5" name="テキスト ボックス 44"/>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6" name="直線コネクタ 45"/>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7" name="テキスト ボックス 46"/>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8" name="直線コネクタ 47"/>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49" name="テキスト ボックス 48"/>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0" name="直線コネクタ 49"/>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1" name="テキスト ボックス 50"/>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2" name="人件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97025</xdr:rowOff>
    </xdr:from>
    <xdr:to>
      <xdr:col>24</xdr:col>
      <xdr:colOff>62865</xdr:colOff>
      <xdr:row>37</xdr:row>
      <xdr:rowOff>1548</xdr:rowOff>
    </xdr:to>
    <xdr:cxnSp macro="">
      <xdr:nvCxnSpPr>
        <xdr:cNvPr id="53" name="直線コネクタ 52"/>
        <xdr:cNvCxnSpPr/>
      </xdr:nvCxnSpPr>
      <xdr:spPr>
        <a:xfrm flipV="1">
          <a:off x="4633595" y="5240525"/>
          <a:ext cx="1270" cy="11046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5375</xdr:rowOff>
    </xdr:from>
    <xdr:ext cx="534377" cy="259045"/>
    <xdr:sp macro="" textlink="">
      <xdr:nvSpPr>
        <xdr:cNvPr id="54" name="人件費最小値テキスト"/>
        <xdr:cNvSpPr txBox="1"/>
      </xdr:nvSpPr>
      <xdr:spPr>
        <a:xfrm>
          <a:off x="4686300" y="63490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67,717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1548</xdr:rowOff>
    </xdr:from>
    <xdr:to>
      <xdr:col>24</xdr:col>
      <xdr:colOff>152400</xdr:colOff>
      <xdr:row>37</xdr:row>
      <xdr:rowOff>1548</xdr:rowOff>
    </xdr:to>
    <xdr:cxnSp macro="">
      <xdr:nvCxnSpPr>
        <xdr:cNvPr id="55" name="直線コネクタ 54"/>
        <xdr:cNvCxnSpPr/>
      </xdr:nvCxnSpPr>
      <xdr:spPr>
        <a:xfrm>
          <a:off x="4546600" y="63451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43702</xdr:rowOff>
    </xdr:from>
    <xdr:ext cx="599010" cy="259045"/>
    <xdr:sp macro="" textlink="">
      <xdr:nvSpPr>
        <xdr:cNvPr id="56" name="人件費最大値テキスト"/>
        <xdr:cNvSpPr txBox="1"/>
      </xdr:nvSpPr>
      <xdr:spPr>
        <a:xfrm>
          <a:off x="4686300" y="50157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309,334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97025</xdr:rowOff>
    </xdr:from>
    <xdr:to>
      <xdr:col>24</xdr:col>
      <xdr:colOff>152400</xdr:colOff>
      <xdr:row>30</xdr:row>
      <xdr:rowOff>97025</xdr:rowOff>
    </xdr:to>
    <xdr:cxnSp macro="">
      <xdr:nvCxnSpPr>
        <xdr:cNvPr id="57" name="直線コネクタ 56"/>
        <xdr:cNvCxnSpPr/>
      </xdr:nvCxnSpPr>
      <xdr:spPr>
        <a:xfrm>
          <a:off x="4546600" y="52405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87063</xdr:rowOff>
    </xdr:from>
    <xdr:to>
      <xdr:col>24</xdr:col>
      <xdr:colOff>63500</xdr:colOff>
      <xdr:row>35</xdr:row>
      <xdr:rowOff>133852</xdr:rowOff>
    </xdr:to>
    <xdr:cxnSp macro="">
      <xdr:nvCxnSpPr>
        <xdr:cNvPr id="58" name="直線コネクタ 57"/>
        <xdr:cNvCxnSpPr/>
      </xdr:nvCxnSpPr>
      <xdr:spPr>
        <a:xfrm flipV="1">
          <a:off x="3797300" y="6087813"/>
          <a:ext cx="838200" cy="467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29407</xdr:rowOff>
    </xdr:from>
    <xdr:ext cx="599010" cy="259045"/>
    <xdr:sp macro="" textlink="">
      <xdr:nvSpPr>
        <xdr:cNvPr id="59" name="人件費平均値テキスト"/>
        <xdr:cNvSpPr txBox="1"/>
      </xdr:nvSpPr>
      <xdr:spPr>
        <a:xfrm>
          <a:off x="4686300" y="603015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50980</xdr:rowOff>
    </xdr:from>
    <xdr:to>
      <xdr:col>24</xdr:col>
      <xdr:colOff>114300</xdr:colOff>
      <xdr:row>35</xdr:row>
      <xdr:rowOff>152580</xdr:rowOff>
    </xdr:to>
    <xdr:sp macro="" textlink="">
      <xdr:nvSpPr>
        <xdr:cNvPr id="60" name="フローチャート: 判断 59"/>
        <xdr:cNvSpPr/>
      </xdr:nvSpPr>
      <xdr:spPr>
        <a:xfrm>
          <a:off x="4584700" y="6051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133852</xdr:rowOff>
    </xdr:from>
    <xdr:to>
      <xdr:col>19</xdr:col>
      <xdr:colOff>177800</xdr:colOff>
      <xdr:row>35</xdr:row>
      <xdr:rowOff>153928</xdr:rowOff>
    </xdr:to>
    <xdr:cxnSp macro="">
      <xdr:nvCxnSpPr>
        <xdr:cNvPr id="61" name="直線コネクタ 60"/>
        <xdr:cNvCxnSpPr/>
      </xdr:nvCxnSpPr>
      <xdr:spPr>
        <a:xfrm flipV="1">
          <a:off x="2908300" y="6134602"/>
          <a:ext cx="889000" cy="200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95603</xdr:rowOff>
    </xdr:from>
    <xdr:to>
      <xdr:col>20</xdr:col>
      <xdr:colOff>38100</xdr:colOff>
      <xdr:row>36</xdr:row>
      <xdr:rowOff>25753</xdr:rowOff>
    </xdr:to>
    <xdr:sp macro="" textlink="">
      <xdr:nvSpPr>
        <xdr:cNvPr id="62" name="フローチャート: 判断 61"/>
        <xdr:cNvSpPr/>
      </xdr:nvSpPr>
      <xdr:spPr>
        <a:xfrm>
          <a:off x="3746500" y="6096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36</xdr:row>
      <xdr:rowOff>16880</xdr:rowOff>
    </xdr:from>
    <xdr:ext cx="599010" cy="259045"/>
    <xdr:sp macro="" textlink="">
      <xdr:nvSpPr>
        <xdr:cNvPr id="63" name="テキスト ボックス 62"/>
        <xdr:cNvSpPr txBox="1"/>
      </xdr:nvSpPr>
      <xdr:spPr>
        <a:xfrm>
          <a:off x="3497795" y="61890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153928</xdr:rowOff>
    </xdr:from>
    <xdr:to>
      <xdr:col>15</xdr:col>
      <xdr:colOff>50800</xdr:colOff>
      <xdr:row>35</xdr:row>
      <xdr:rowOff>155153</xdr:rowOff>
    </xdr:to>
    <xdr:cxnSp macro="">
      <xdr:nvCxnSpPr>
        <xdr:cNvPr id="64" name="直線コネクタ 63"/>
        <xdr:cNvCxnSpPr/>
      </xdr:nvCxnSpPr>
      <xdr:spPr>
        <a:xfrm flipV="1">
          <a:off x="2019300" y="6154678"/>
          <a:ext cx="889000" cy="1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106013</xdr:rowOff>
    </xdr:from>
    <xdr:to>
      <xdr:col>15</xdr:col>
      <xdr:colOff>101600</xdr:colOff>
      <xdr:row>36</xdr:row>
      <xdr:rowOff>36163</xdr:rowOff>
    </xdr:to>
    <xdr:sp macro="" textlink="">
      <xdr:nvSpPr>
        <xdr:cNvPr id="65" name="フローチャート: 判断 64"/>
        <xdr:cNvSpPr/>
      </xdr:nvSpPr>
      <xdr:spPr>
        <a:xfrm>
          <a:off x="2857500" y="6106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36</xdr:row>
      <xdr:rowOff>27290</xdr:rowOff>
    </xdr:from>
    <xdr:ext cx="599010" cy="259045"/>
    <xdr:sp macro="" textlink="">
      <xdr:nvSpPr>
        <xdr:cNvPr id="66" name="テキスト ボックス 65"/>
        <xdr:cNvSpPr txBox="1"/>
      </xdr:nvSpPr>
      <xdr:spPr>
        <a:xfrm>
          <a:off x="2608795" y="61994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155153</xdr:rowOff>
    </xdr:from>
    <xdr:to>
      <xdr:col>10</xdr:col>
      <xdr:colOff>114300</xdr:colOff>
      <xdr:row>35</xdr:row>
      <xdr:rowOff>169144</xdr:rowOff>
    </xdr:to>
    <xdr:cxnSp macro="">
      <xdr:nvCxnSpPr>
        <xdr:cNvPr id="67" name="直線コネクタ 66"/>
        <xdr:cNvCxnSpPr/>
      </xdr:nvCxnSpPr>
      <xdr:spPr>
        <a:xfrm flipV="1">
          <a:off x="1130300" y="6155903"/>
          <a:ext cx="889000" cy="13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114380</xdr:rowOff>
    </xdr:from>
    <xdr:to>
      <xdr:col>10</xdr:col>
      <xdr:colOff>165100</xdr:colOff>
      <xdr:row>36</xdr:row>
      <xdr:rowOff>44530</xdr:rowOff>
    </xdr:to>
    <xdr:sp macro="" textlink="">
      <xdr:nvSpPr>
        <xdr:cNvPr id="68" name="フローチャート: 判断 67"/>
        <xdr:cNvSpPr/>
      </xdr:nvSpPr>
      <xdr:spPr>
        <a:xfrm>
          <a:off x="1968500" y="6115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36</xdr:row>
      <xdr:rowOff>35657</xdr:rowOff>
    </xdr:from>
    <xdr:ext cx="599010" cy="259045"/>
    <xdr:sp macro="" textlink="">
      <xdr:nvSpPr>
        <xdr:cNvPr id="69" name="テキスト ボックス 68"/>
        <xdr:cNvSpPr txBox="1"/>
      </xdr:nvSpPr>
      <xdr:spPr>
        <a:xfrm>
          <a:off x="1719795" y="62078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120945</xdr:rowOff>
    </xdr:from>
    <xdr:to>
      <xdr:col>6</xdr:col>
      <xdr:colOff>38100</xdr:colOff>
      <xdr:row>36</xdr:row>
      <xdr:rowOff>51095</xdr:rowOff>
    </xdr:to>
    <xdr:sp macro="" textlink="">
      <xdr:nvSpPr>
        <xdr:cNvPr id="70" name="フローチャート: 判断 69"/>
        <xdr:cNvSpPr/>
      </xdr:nvSpPr>
      <xdr:spPr>
        <a:xfrm>
          <a:off x="1079500" y="6121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36</xdr:row>
      <xdr:rowOff>42222</xdr:rowOff>
    </xdr:from>
    <xdr:ext cx="599010" cy="259045"/>
    <xdr:sp macro="" textlink="">
      <xdr:nvSpPr>
        <xdr:cNvPr id="71" name="テキスト ボックス 70"/>
        <xdr:cNvSpPr txBox="1"/>
      </xdr:nvSpPr>
      <xdr:spPr>
        <a:xfrm>
          <a:off x="830795" y="6214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2" name="テキスト ボックス 71"/>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3" name="テキスト ボックス 72"/>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4" name="テキスト ボックス 73"/>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5" name="テキスト ボックス 74"/>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6" name="テキスト ボックス 75"/>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36263</xdr:rowOff>
    </xdr:from>
    <xdr:to>
      <xdr:col>24</xdr:col>
      <xdr:colOff>114300</xdr:colOff>
      <xdr:row>35</xdr:row>
      <xdr:rowOff>137863</xdr:rowOff>
    </xdr:to>
    <xdr:sp macro="" textlink="">
      <xdr:nvSpPr>
        <xdr:cNvPr id="77" name="楕円 76"/>
        <xdr:cNvSpPr/>
      </xdr:nvSpPr>
      <xdr:spPr>
        <a:xfrm>
          <a:off x="4584700" y="6037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59140</xdr:rowOff>
    </xdr:from>
    <xdr:ext cx="599010" cy="259045"/>
    <xdr:sp macro="" textlink="">
      <xdr:nvSpPr>
        <xdr:cNvPr id="78" name="人件費該当値テキスト"/>
        <xdr:cNvSpPr txBox="1"/>
      </xdr:nvSpPr>
      <xdr:spPr>
        <a:xfrm>
          <a:off x="4686300" y="58884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124,013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83052</xdr:rowOff>
    </xdr:from>
    <xdr:to>
      <xdr:col>20</xdr:col>
      <xdr:colOff>38100</xdr:colOff>
      <xdr:row>36</xdr:row>
      <xdr:rowOff>13202</xdr:rowOff>
    </xdr:to>
    <xdr:sp macro="" textlink="">
      <xdr:nvSpPr>
        <xdr:cNvPr id="79" name="楕円 78"/>
        <xdr:cNvSpPr/>
      </xdr:nvSpPr>
      <xdr:spPr>
        <a:xfrm>
          <a:off x="3746500" y="6083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29729</xdr:rowOff>
    </xdr:from>
    <xdr:ext cx="599010" cy="259045"/>
    <xdr:sp macro="" textlink="">
      <xdr:nvSpPr>
        <xdr:cNvPr id="80" name="テキスト ボックス 79"/>
        <xdr:cNvSpPr txBox="1"/>
      </xdr:nvSpPr>
      <xdr:spPr>
        <a:xfrm>
          <a:off x="3497795" y="58590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103128</xdr:rowOff>
    </xdr:from>
    <xdr:to>
      <xdr:col>15</xdr:col>
      <xdr:colOff>101600</xdr:colOff>
      <xdr:row>36</xdr:row>
      <xdr:rowOff>33278</xdr:rowOff>
    </xdr:to>
    <xdr:sp macro="" textlink="">
      <xdr:nvSpPr>
        <xdr:cNvPr id="81" name="楕円 80"/>
        <xdr:cNvSpPr/>
      </xdr:nvSpPr>
      <xdr:spPr>
        <a:xfrm>
          <a:off x="2857500" y="61038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34</xdr:row>
      <xdr:rowOff>49805</xdr:rowOff>
    </xdr:from>
    <xdr:ext cx="599010" cy="259045"/>
    <xdr:sp macro="" textlink="">
      <xdr:nvSpPr>
        <xdr:cNvPr id="82" name="テキスト ボックス 81"/>
        <xdr:cNvSpPr txBox="1"/>
      </xdr:nvSpPr>
      <xdr:spPr>
        <a:xfrm>
          <a:off x="2608795" y="58791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104353</xdr:rowOff>
    </xdr:from>
    <xdr:to>
      <xdr:col>10</xdr:col>
      <xdr:colOff>165100</xdr:colOff>
      <xdr:row>36</xdr:row>
      <xdr:rowOff>34503</xdr:rowOff>
    </xdr:to>
    <xdr:sp macro="" textlink="">
      <xdr:nvSpPr>
        <xdr:cNvPr id="83" name="楕円 82"/>
        <xdr:cNvSpPr/>
      </xdr:nvSpPr>
      <xdr:spPr>
        <a:xfrm>
          <a:off x="1968500" y="6105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34</xdr:row>
      <xdr:rowOff>51030</xdr:rowOff>
    </xdr:from>
    <xdr:ext cx="599010" cy="259045"/>
    <xdr:sp macro="" textlink="">
      <xdr:nvSpPr>
        <xdr:cNvPr id="84" name="テキスト ボックス 83"/>
        <xdr:cNvSpPr txBox="1"/>
      </xdr:nvSpPr>
      <xdr:spPr>
        <a:xfrm>
          <a:off x="1719795" y="58803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118344</xdr:rowOff>
    </xdr:from>
    <xdr:to>
      <xdr:col>6</xdr:col>
      <xdr:colOff>38100</xdr:colOff>
      <xdr:row>36</xdr:row>
      <xdr:rowOff>48494</xdr:rowOff>
    </xdr:to>
    <xdr:sp macro="" textlink="">
      <xdr:nvSpPr>
        <xdr:cNvPr id="85" name="楕円 84"/>
        <xdr:cNvSpPr/>
      </xdr:nvSpPr>
      <xdr:spPr>
        <a:xfrm>
          <a:off x="1079500" y="6119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65021</xdr:rowOff>
    </xdr:from>
    <xdr:ext cx="599010" cy="259045"/>
    <xdr:sp macro="" textlink="">
      <xdr:nvSpPr>
        <xdr:cNvPr id="86" name="テキスト ボックス 85"/>
        <xdr:cNvSpPr txBox="1"/>
      </xdr:nvSpPr>
      <xdr:spPr>
        <a:xfrm>
          <a:off x="830795" y="58943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7" name="正方形/長方形 86"/>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8" name="正方形/長方形 87"/>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89" name="正方形/長方形 88"/>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0" name="正方形/長方形 89"/>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1" name="正方形/長方形 90"/>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2" name="正方形/長方形 91"/>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3" name="正方形/長方形 92"/>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4" name="正方形/長方形 93"/>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5" name="テキスト ボックス 94"/>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6" name="直線コネクタ 95"/>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97" name="直線コネクタ 96"/>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98" name="テキスト ボックス 97"/>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99" name="直線コネクタ 98"/>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0" name="テキスト ボックス 99"/>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1" name="直線コネクタ 100"/>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2" name="テキスト ボックス 101"/>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3" name="直線コネクタ 102"/>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4" name="テキスト ボックス 103"/>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5" name="直線コネクタ 104"/>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6" name="テキスト ボックス 105"/>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07" name="直線コネクタ 106"/>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08" name="テキスト ボックス 107"/>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0" name="テキスト ボックス 109"/>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物件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11093</xdr:rowOff>
    </xdr:from>
    <xdr:to>
      <xdr:col>24</xdr:col>
      <xdr:colOff>62865</xdr:colOff>
      <xdr:row>58</xdr:row>
      <xdr:rowOff>91191</xdr:rowOff>
    </xdr:to>
    <xdr:cxnSp macro="">
      <xdr:nvCxnSpPr>
        <xdr:cNvPr id="112" name="直線コネクタ 111"/>
        <xdr:cNvCxnSpPr/>
      </xdr:nvCxnSpPr>
      <xdr:spPr>
        <a:xfrm flipV="1">
          <a:off x="4633595" y="8755043"/>
          <a:ext cx="1270" cy="12802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95018</xdr:rowOff>
    </xdr:from>
    <xdr:ext cx="534377" cy="259045"/>
    <xdr:sp macro="" textlink="">
      <xdr:nvSpPr>
        <xdr:cNvPr id="113" name="物件費最小値テキスト"/>
        <xdr:cNvSpPr txBox="1"/>
      </xdr:nvSpPr>
      <xdr:spPr>
        <a:xfrm>
          <a:off x="4686300" y="10039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54,854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91191</xdr:rowOff>
    </xdr:from>
    <xdr:to>
      <xdr:col>24</xdr:col>
      <xdr:colOff>152400</xdr:colOff>
      <xdr:row>58</xdr:row>
      <xdr:rowOff>91191</xdr:rowOff>
    </xdr:to>
    <xdr:cxnSp macro="">
      <xdr:nvCxnSpPr>
        <xdr:cNvPr id="114" name="直線コネクタ 113"/>
        <xdr:cNvCxnSpPr/>
      </xdr:nvCxnSpPr>
      <xdr:spPr>
        <a:xfrm>
          <a:off x="4546600" y="100352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129220</xdr:rowOff>
    </xdr:from>
    <xdr:ext cx="599010" cy="259045"/>
    <xdr:sp macro="" textlink="">
      <xdr:nvSpPr>
        <xdr:cNvPr id="115" name="物件費最大値テキスト"/>
        <xdr:cNvSpPr txBox="1"/>
      </xdr:nvSpPr>
      <xdr:spPr>
        <a:xfrm>
          <a:off x="4686300" y="85302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446,881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11093</xdr:rowOff>
    </xdr:from>
    <xdr:to>
      <xdr:col>24</xdr:col>
      <xdr:colOff>152400</xdr:colOff>
      <xdr:row>51</xdr:row>
      <xdr:rowOff>11093</xdr:rowOff>
    </xdr:to>
    <xdr:cxnSp macro="">
      <xdr:nvCxnSpPr>
        <xdr:cNvPr id="116" name="直線コネクタ 115"/>
        <xdr:cNvCxnSpPr/>
      </xdr:nvCxnSpPr>
      <xdr:spPr>
        <a:xfrm>
          <a:off x="4546600" y="8755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112425</xdr:rowOff>
    </xdr:from>
    <xdr:to>
      <xdr:col>24</xdr:col>
      <xdr:colOff>63500</xdr:colOff>
      <xdr:row>57</xdr:row>
      <xdr:rowOff>118124</xdr:rowOff>
    </xdr:to>
    <xdr:cxnSp macro="">
      <xdr:nvCxnSpPr>
        <xdr:cNvPr id="117" name="直線コネクタ 116"/>
        <xdr:cNvCxnSpPr/>
      </xdr:nvCxnSpPr>
      <xdr:spPr>
        <a:xfrm>
          <a:off x="3797300" y="9885075"/>
          <a:ext cx="838200" cy="56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48455</xdr:rowOff>
    </xdr:from>
    <xdr:ext cx="599010" cy="259045"/>
    <xdr:sp macro="" textlink="">
      <xdr:nvSpPr>
        <xdr:cNvPr id="118" name="物件費平均値テキスト"/>
        <xdr:cNvSpPr txBox="1"/>
      </xdr:nvSpPr>
      <xdr:spPr>
        <a:xfrm>
          <a:off x="4686300" y="964965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111,890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25578</xdr:rowOff>
    </xdr:from>
    <xdr:to>
      <xdr:col>24</xdr:col>
      <xdr:colOff>114300</xdr:colOff>
      <xdr:row>57</xdr:row>
      <xdr:rowOff>127178</xdr:rowOff>
    </xdr:to>
    <xdr:sp macro="" textlink="">
      <xdr:nvSpPr>
        <xdr:cNvPr id="119" name="フローチャート: 判断 118"/>
        <xdr:cNvSpPr/>
      </xdr:nvSpPr>
      <xdr:spPr>
        <a:xfrm>
          <a:off x="4584700" y="9798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112425</xdr:rowOff>
    </xdr:from>
    <xdr:to>
      <xdr:col>19</xdr:col>
      <xdr:colOff>177800</xdr:colOff>
      <xdr:row>57</xdr:row>
      <xdr:rowOff>158047</xdr:rowOff>
    </xdr:to>
    <xdr:cxnSp macro="">
      <xdr:nvCxnSpPr>
        <xdr:cNvPr id="120" name="直線コネクタ 119"/>
        <xdr:cNvCxnSpPr/>
      </xdr:nvCxnSpPr>
      <xdr:spPr>
        <a:xfrm flipV="1">
          <a:off x="2908300" y="9885075"/>
          <a:ext cx="889000" cy="45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52863</xdr:rowOff>
    </xdr:from>
    <xdr:to>
      <xdr:col>20</xdr:col>
      <xdr:colOff>38100</xdr:colOff>
      <xdr:row>57</xdr:row>
      <xdr:rowOff>154463</xdr:rowOff>
    </xdr:to>
    <xdr:sp macro="" textlink="">
      <xdr:nvSpPr>
        <xdr:cNvPr id="121" name="フローチャート: 判断 120"/>
        <xdr:cNvSpPr/>
      </xdr:nvSpPr>
      <xdr:spPr>
        <a:xfrm>
          <a:off x="3746500" y="98255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170990</xdr:rowOff>
    </xdr:from>
    <xdr:ext cx="599010" cy="259045"/>
    <xdr:sp macro="" textlink="">
      <xdr:nvSpPr>
        <xdr:cNvPr id="122" name="テキスト ボックス 121"/>
        <xdr:cNvSpPr txBox="1"/>
      </xdr:nvSpPr>
      <xdr:spPr>
        <a:xfrm>
          <a:off x="3497795" y="96007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155800</xdr:rowOff>
    </xdr:from>
    <xdr:to>
      <xdr:col>15</xdr:col>
      <xdr:colOff>50800</xdr:colOff>
      <xdr:row>57</xdr:row>
      <xdr:rowOff>158047</xdr:rowOff>
    </xdr:to>
    <xdr:cxnSp macro="">
      <xdr:nvCxnSpPr>
        <xdr:cNvPr id="123" name="直線コネクタ 122"/>
        <xdr:cNvCxnSpPr/>
      </xdr:nvCxnSpPr>
      <xdr:spPr>
        <a:xfrm>
          <a:off x="2019300" y="9928450"/>
          <a:ext cx="889000" cy="22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49542</xdr:rowOff>
    </xdr:from>
    <xdr:to>
      <xdr:col>15</xdr:col>
      <xdr:colOff>101600</xdr:colOff>
      <xdr:row>57</xdr:row>
      <xdr:rowOff>151142</xdr:rowOff>
    </xdr:to>
    <xdr:sp macro="" textlink="">
      <xdr:nvSpPr>
        <xdr:cNvPr id="124" name="フローチャート: 判断 123"/>
        <xdr:cNvSpPr/>
      </xdr:nvSpPr>
      <xdr:spPr>
        <a:xfrm>
          <a:off x="2857500" y="98221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167669</xdr:rowOff>
    </xdr:from>
    <xdr:ext cx="599010" cy="259045"/>
    <xdr:sp macro="" textlink="">
      <xdr:nvSpPr>
        <xdr:cNvPr id="125" name="テキスト ボックス 124"/>
        <xdr:cNvSpPr txBox="1"/>
      </xdr:nvSpPr>
      <xdr:spPr>
        <a:xfrm>
          <a:off x="2608795" y="95974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120007</xdr:rowOff>
    </xdr:from>
    <xdr:to>
      <xdr:col>10</xdr:col>
      <xdr:colOff>114300</xdr:colOff>
      <xdr:row>57</xdr:row>
      <xdr:rowOff>155800</xdr:rowOff>
    </xdr:to>
    <xdr:cxnSp macro="">
      <xdr:nvCxnSpPr>
        <xdr:cNvPr id="126" name="直線コネクタ 125"/>
        <xdr:cNvCxnSpPr/>
      </xdr:nvCxnSpPr>
      <xdr:spPr>
        <a:xfrm>
          <a:off x="1130300" y="9892657"/>
          <a:ext cx="889000" cy="357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77536</xdr:rowOff>
    </xdr:from>
    <xdr:to>
      <xdr:col>10</xdr:col>
      <xdr:colOff>165100</xdr:colOff>
      <xdr:row>58</xdr:row>
      <xdr:rowOff>7686</xdr:rowOff>
    </xdr:to>
    <xdr:sp macro="" textlink="">
      <xdr:nvSpPr>
        <xdr:cNvPr id="127" name="フローチャート: 判断 126"/>
        <xdr:cNvSpPr/>
      </xdr:nvSpPr>
      <xdr:spPr>
        <a:xfrm>
          <a:off x="1968500" y="98501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24213</xdr:rowOff>
    </xdr:from>
    <xdr:ext cx="534377" cy="259045"/>
    <xdr:sp macro="" textlink="">
      <xdr:nvSpPr>
        <xdr:cNvPr id="128" name="テキスト ボックス 127"/>
        <xdr:cNvSpPr txBox="1"/>
      </xdr:nvSpPr>
      <xdr:spPr>
        <a:xfrm>
          <a:off x="1752111" y="96254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80138</xdr:rowOff>
    </xdr:from>
    <xdr:to>
      <xdr:col>6</xdr:col>
      <xdr:colOff>38100</xdr:colOff>
      <xdr:row>58</xdr:row>
      <xdr:rowOff>10288</xdr:rowOff>
    </xdr:to>
    <xdr:sp macro="" textlink="">
      <xdr:nvSpPr>
        <xdr:cNvPr id="129" name="フローチャート: 判断 128"/>
        <xdr:cNvSpPr/>
      </xdr:nvSpPr>
      <xdr:spPr>
        <a:xfrm>
          <a:off x="1079500" y="9852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1415</xdr:rowOff>
    </xdr:from>
    <xdr:ext cx="534377" cy="259045"/>
    <xdr:sp macro="" textlink="">
      <xdr:nvSpPr>
        <xdr:cNvPr id="130" name="テキスト ボックス 129"/>
        <xdr:cNvSpPr txBox="1"/>
      </xdr:nvSpPr>
      <xdr:spPr>
        <a:xfrm>
          <a:off x="863111" y="99455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67324</xdr:rowOff>
    </xdr:from>
    <xdr:to>
      <xdr:col>24</xdr:col>
      <xdr:colOff>114300</xdr:colOff>
      <xdr:row>57</xdr:row>
      <xdr:rowOff>168924</xdr:rowOff>
    </xdr:to>
    <xdr:sp macro="" textlink="">
      <xdr:nvSpPr>
        <xdr:cNvPr id="136" name="楕円 135"/>
        <xdr:cNvSpPr/>
      </xdr:nvSpPr>
      <xdr:spPr>
        <a:xfrm>
          <a:off x="4584700" y="98399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45751</xdr:rowOff>
    </xdr:from>
    <xdr:ext cx="534377" cy="259045"/>
    <xdr:sp macro="" textlink="">
      <xdr:nvSpPr>
        <xdr:cNvPr id="137" name="物件費該当値テキスト"/>
        <xdr:cNvSpPr txBox="1"/>
      </xdr:nvSpPr>
      <xdr:spPr>
        <a:xfrm>
          <a:off x="4686300" y="9818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61625</xdr:rowOff>
    </xdr:from>
    <xdr:to>
      <xdr:col>20</xdr:col>
      <xdr:colOff>38100</xdr:colOff>
      <xdr:row>57</xdr:row>
      <xdr:rowOff>163225</xdr:rowOff>
    </xdr:to>
    <xdr:sp macro="" textlink="">
      <xdr:nvSpPr>
        <xdr:cNvPr id="138" name="楕円 137"/>
        <xdr:cNvSpPr/>
      </xdr:nvSpPr>
      <xdr:spPr>
        <a:xfrm>
          <a:off x="3746500" y="9834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154352</xdr:rowOff>
    </xdr:from>
    <xdr:ext cx="599010" cy="259045"/>
    <xdr:sp macro="" textlink="">
      <xdr:nvSpPr>
        <xdr:cNvPr id="139" name="テキスト ボックス 138"/>
        <xdr:cNvSpPr txBox="1"/>
      </xdr:nvSpPr>
      <xdr:spPr>
        <a:xfrm>
          <a:off x="3497795" y="99270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100,852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107247</xdr:rowOff>
    </xdr:from>
    <xdr:to>
      <xdr:col>15</xdr:col>
      <xdr:colOff>101600</xdr:colOff>
      <xdr:row>58</xdr:row>
      <xdr:rowOff>37397</xdr:rowOff>
    </xdr:to>
    <xdr:sp macro="" textlink="">
      <xdr:nvSpPr>
        <xdr:cNvPr id="140" name="楕円 139"/>
        <xdr:cNvSpPr/>
      </xdr:nvSpPr>
      <xdr:spPr>
        <a:xfrm>
          <a:off x="2857500" y="9879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28524</xdr:rowOff>
    </xdr:from>
    <xdr:ext cx="534377" cy="259045"/>
    <xdr:sp macro="" textlink="">
      <xdr:nvSpPr>
        <xdr:cNvPr id="141" name="テキスト ボックス 140"/>
        <xdr:cNvSpPr txBox="1"/>
      </xdr:nvSpPr>
      <xdr:spPr>
        <a:xfrm>
          <a:off x="2641111" y="99726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105000</xdr:rowOff>
    </xdr:from>
    <xdr:to>
      <xdr:col>10</xdr:col>
      <xdr:colOff>165100</xdr:colOff>
      <xdr:row>58</xdr:row>
      <xdr:rowOff>35150</xdr:rowOff>
    </xdr:to>
    <xdr:sp macro="" textlink="">
      <xdr:nvSpPr>
        <xdr:cNvPr id="142" name="楕円 141"/>
        <xdr:cNvSpPr/>
      </xdr:nvSpPr>
      <xdr:spPr>
        <a:xfrm>
          <a:off x="1968500" y="987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26277</xdr:rowOff>
    </xdr:from>
    <xdr:ext cx="534377" cy="259045"/>
    <xdr:sp macro="" textlink="">
      <xdr:nvSpPr>
        <xdr:cNvPr id="143" name="テキスト ボックス 142"/>
        <xdr:cNvSpPr txBox="1"/>
      </xdr:nvSpPr>
      <xdr:spPr>
        <a:xfrm>
          <a:off x="1752111" y="99703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69207</xdr:rowOff>
    </xdr:from>
    <xdr:to>
      <xdr:col>6</xdr:col>
      <xdr:colOff>38100</xdr:colOff>
      <xdr:row>57</xdr:row>
      <xdr:rowOff>170807</xdr:rowOff>
    </xdr:to>
    <xdr:sp macro="" textlink="">
      <xdr:nvSpPr>
        <xdr:cNvPr id="144" name="楕円 143"/>
        <xdr:cNvSpPr/>
      </xdr:nvSpPr>
      <xdr:spPr>
        <a:xfrm>
          <a:off x="1079500" y="9841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15884</xdr:rowOff>
    </xdr:from>
    <xdr:ext cx="534377" cy="259045"/>
    <xdr:sp macro="" textlink="">
      <xdr:nvSpPr>
        <xdr:cNvPr id="145" name="テキスト ボックス 144"/>
        <xdr:cNvSpPr txBox="1"/>
      </xdr:nvSpPr>
      <xdr:spPr>
        <a:xfrm>
          <a:off x="863111" y="96170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6" name="直線コネクタ 155"/>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7" name="テキスト ボックス 156"/>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58" name="直線コネクタ 157"/>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59" name="テキスト ボックス 158"/>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0" name="直線コネクタ 159"/>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1" name="テキスト ボックス 160"/>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2" name="直線コネクタ 161"/>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3" name="テキスト ボックス 162"/>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5" name="テキスト ボックス 164"/>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144775</xdr:rowOff>
    </xdr:from>
    <xdr:to>
      <xdr:col>24</xdr:col>
      <xdr:colOff>62865</xdr:colOff>
      <xdr:row>78</xdr:row>
      <xdr:rowOff>120681</xdr:rowOff>
    </xdr:to>
    <xdr:cxnSp macro="">
      <xdr:nvCxnSpPr>
        <xdr:cNvPr id="167" name="直線コネクタ 166"/>
        <xdr:cNvCxnSpPr/>
      </xdr:nvCxnSpPr>
      <xdr:spPr>
        <a:xfrm flipV="1">
          <a:off x="4633595" y="12317725"/>
          <a:ext cx="1270" cy="11760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124508</xdr:rowOff>
    </xdr:from>
    <xdr:ext cx="378565" cy="259045"/>
    <xdr:sp macro="" textlink="">
      <xdr:nvSpPr>
        <xdr:cNvPr id="168" name="維持補修費最小値テキスト"/>
        <xdr:cNvSpPr txBox="1"/>
      </xdr:nvSpPr>
      <xdr:spPr>
        <a:xfrm>
          <a:off x="4686300" y="134976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120681</xdr:rowOff>
    </xdr:from>
    <xdr:to>
      <xdr:col>24</xdr:col>
      <xdr:colOff>152400</xdr:colOff>
      <xdr:row>78</xdr:row>
      <xdr:rowOff>120681</xdr:rowOff>
    </xdr:to>
    <xdr:cxnSp macro="">
      <xdr:nvCxnSpPr>
        <xdr:cNvPr id="169" name="直線コネクタ 168"/>
        <xdr:cNvCxnSpPr/>
      </xdr:nvCxnSpPr>
      <xdr:spPr>
        <a:xfrm>
          <a:off x="4546600" y="134937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91452</xdr:rowOff>
    </xdr:from>
    <xdr:ext cx="534377" cy="259045"/>
    <xdr:sp macro="" textlink="">
      <xdr:nvSpPr>
        <xdr:cNvPr id="170" name="維持補修費最大値テキスト"/>
        <xdr:cNvSpPr txBox="1"/>
      </xdr:nvSpPr>
      <xdr:spPr>
        <a:xfrm>
          <a:off x="4686300" y="12092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144775</xdr:rowOff>
    </xdr:from>
    <xdr:to>
      <xdr:col>24</xdr:col>
      <xdr:colOff>152400</xdr:colOff>
      <xdr:row>71</xdr:row>
      <xdr:rowOff>144775</xdr:rowOff>
    </xdr:to>
    <xdr:cxnSp macro="">
      <xdr:nvCxnSpPr>
        <xdr:cNvPr id="171" name="直線コネクタ 170"/>
        <xdr:cNvCxnSpPr/>
      </xdr:nvCxnSpPr>
      <xdr:spPr>
        <a:xfrm>
          <a:off x="4546600" y="123177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125298</xdr:rowOff>
    </xdr:from>
    <xdr:to>
      <xdr:col>24</xdr:col>
      <xdr:colOff>63500</xdr:colOff>
      <xdr:row>77</xdr:row>
      <xdr:rowOff>128064</xdr:rowOff>
    </xdr:to>
    <xdr:cxnSp macro="">
      <xdr:nvCxnSpPr>
        <xdr:cNvPr id="172" name="直線コネクタ 171"/>
        <xdr:cNvCxnSpPr/>
      </xdr:nvCxnSpPr>
      <xdr:spPr>
        <a:xfrm>
          <a:off x="3797300" y="13326948"/>
          <a:ext cx="838200" cy="2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69361</xdr:rowOff>
    </xdr:from>
    <xdr:ext cx="469744" cy="259045"/>
    <xdr:sp macro="" textlink="">
      <xdr:nvSpPr>
        <xdr:cNvPr id="173" name="維持補修費平均値テキスト"/>
        <xdr:cNvSpPr txBox="1"/>
      </xdr:nvSpPr>
      <xdr:spPr>
        <a:xfrm>
          <a:off x="4686300" y="1327101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90934</xdr:rowOff>
    </xdr:from>
    <xdr:to>
      <xdr:col>24</xdr:col>
      <xdr:colOff>114300</xdr:colOff>
      <xdr:row>78</xdr:row>
      <xdr:rowOff>21084</xdr:rowOff>
    </xdr:to>
    <xdr:sp macro="" textlink="">
      <xdr:nvSpPr>
        <xdr:cNvPr id="174" name="フローチャート: 判断 173"/>
        <xdr:cNvSpPr/>
      </xdr:nvSpPr>
      <xdr:spPr>
        <a:xfrm>
          <a:off x="4584700" y="13292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125298</xdr:rowOff>
    </xdr:from>
    <xdr:to>
      <xdr:col>19</xdr:col>
      <xdr:colOff>177800</xdr:colOff>
      <xdr:row>77</xdr:row>
      <xdr:rowOff>134190</xdr:rowOff>
    </xdr:to>
    <xdr:cxnSp macro="">
      <xdr:nvCxnSpPr>
        <xdr:cNvPr id="175" name="直線コネクタ 174"/>
        <xdr:cNvCxnSpPr/>
      </xdr:nvCxnSpPr>
      <xdr:spPr>
        <a:xfrm flipV="1">
          <a:off x="2908300" y="13326948"/>
          <a:ext cx="889000" cy="88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99758</xdr:rowOff>
    </xdr:from>
    <xdr:to>
      <xdr:col>20</xdr:col>
      <xdr:colOff>38100</xdr:colOff>
      <xdr:row>78</xdr:row>
      <xdr:rowOff>29908</xdr:rowOff>
    </xdr:to>
    <xdr:sp macro="" textlink="">
      <xdr:nvSpPr>
        <xdr:cNvPr id="176" name="フローチャート: 判断 175"/>
        <xdr:cNvSpPr/>
      </xdr:nvSpPr>
      <xdr:spPr>
        <a:xfrm>
          <a:off x="3746500" y="13301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21035</xdr:rowOff>
    </xdr:from>
    <xdr:ext cx="469744" cy="259045"/>
    <xdr:sp macro="" textlink="">
      <xdr:nvSpPr>
        <xdr:cNvPr id="177" name="テキスト ボックス 176"/>
        <xdr:cNvSpPr txBox="1"/>
      </xdr:nvSpPr>
      <xdr:spPr>
        <a:xfrm>
          <a:off x="3562428" y="133941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134190</xdr:rowOff>
    </xdr:from>
    <xdr:to>
      <xdr:col>15</xdr:col>
      <xdr:colOff>50800</xdr:colOff>
      <xdr:row>77</xdr:row>
      <xdr:rowOff>136934</xdr:rowOff>
    </xdr:to>
    <xdr:cxnSp macro="">
      <xdr:nvCxnSpPr>
        <xdr:cNvPr id="178" name="直線コネクタ 177"/>
        <xdr:cNvCxnSpPr/>
      </xdr:nvCxnSpPr>
      <xdr:spPr>
        <a:xfrm flipV="1">
          <a:off x="2019300" y="13335840"/>
          <a:ext cx="889000" cy="2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99918</xdr:rowOff>
    </xdr:from>
    <xdr:to>
      <xdr:col>15</xdr:col>
      <xdr:colOff>101600</xdr:colOff>
      <xdr:row>78</xdr:row>
      <xdr:rowOff>30068</xdr:rowOff>
    </xdr:to>
    <xdr:sp macro="" textlink="">
      <xdr:nvSpPr>
        <xdr:cNvPr id="179" name="フローチャート: 判断 178"/>
        <xdr:cNvSpPr/>
      </xdr:nvSpPr>
      <xdr:spPr>
        <a:xfrm>
          <a:off x="2857500" y="13301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21195</xdr:rowOff>
    </xdr:from>
    <xdr:ext cx="469744" cy="259045"/>
    <xdr:sp macro="" textlink="">
      <xdr:nvSpPr>
        <xdr:cNvPr id="180" name="テキスト ボックス 179"/>
        <xdr:cNvSpPr txBox="1"/>
      </xdr:nvSpPr>
      <xdr:spPr>
        <a:xfrm>
          <a:off x="2673428" y="133942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136934</xdr:rowOff>
    </xdr:from>
    <xdr:to>
      <xdr:col>10</xdr:col>
      <xdr:colOff>114300</xdr:colOff>
      <xdr:row>77</xdr:row>
      <xdr:rowOff>158423</xdr:rowOff>
    </xdr:to>
    <xdr:cxnSp macro="">
      <xdr:nvCxnSpPr>
        <xdr:cNvPr id="181" name="直線コネクタ 180"/>
        <xdr:cNvCxnSpPr/>
      </xdr:nvCxnSpPr>
      <xdr:spPr>
        <a:xfrm flipV="1">
          <a:off x="1130300" y="13338584"/>
          <a:ext cx="889000" cy="21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103805</xdr:rowOff>
    </xdr:from>
    <xdr:to>
      <xdr:col>10</xdr:col>
      <xdr:colOff>165100</xdr:colOff>
      <xdr:row>78</xdr:row>
      <xdr:rowOff>33955</xdr:rowOff>
    </xdr:to>
    <xdr:sp macro="" textlink="">
      <xdr:nvSpPr>
        <xdr:cNvPr id="182" name="フローチャート: 判断 181"/>
        <xdr:cNvSpPr/>
      </xdr:nvSpPr>
      <xdr:spPr>
        <a:xfrm>
          <a:off x="1968500" y="13305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25082</xdr:rowOff>
    </xdr:from>
    <xdr:ext cx="469744" cy="259045"/>
    <xdr:sp macro="" textlink="">
      <xdr:nvSpPr>
        <xdr:cNvPr id="183" name="テキスト ボックス 182"/>
        <xdr:cNvSpPr txBox="1"/>
      </xdr:nvSpPr>
      <xdr:spPr>
        <a:xfrm>
          <a:off x="1784428" y="133981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122870</xdr:rowOff>
    </xdr:from>
    <xdr:to>
      <xdr:col>6</xdr:col>
      <xdr:colOff>38100</xdr:colOff>
      <xdr:row>78</xdr:row>
      <xdr:rowOff>53020</xdr:rowOff>
    </xdr:to>
    <xdr:sp macro="" textlink="">
      <xdr:nvSpPr>
        <xdr:cNvPr id="184" name="フローチャート: 判断 183"/>
        <xdr:cNvSpPr/>
      </xdr:nvSpPr>
      <xdr:spPr>
        <a:xfrm>
          <a:off x="1079500" y="13324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44147</xdr:rowOff>
    </xdr:from>
    <xdr:ext cx="469744" cy="259045"/>
    <xdr:sp macro="" textlink="">
      <xdr:nvSpPr>
        <xdr:cNvPr id="185" name="テキスト ボックス 184"/>
        <xdr:cNvSpPr txBox="1"/>
      </xdr:nvSpPr>
      <xdr:spPr>
        <a:xfrm>
          <a:off x="895428" y="13417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77264</xdr:rowOff>
    </xdr:from>
    <xdr:to>
      <xdr:col>24</xdr:col>
      <xdr:colOff>114300</xdr:colOff>
      <xdr:row>78</xdr:row>
      <xdr:rowOff>7414</xdr:rowOff>
    </xdr:to>
    <xdr:sp macro="" textlink="">
      <xdr:nvSpPr>
        <xdr:cNvPr id="191" name="楕円 190"/>
        <xdr:cNvSpPr/>
      </xdr:nvSpPr>
      <xdr:spPr>
        <a:xfrm>
          <a:off x="4584700" y="1327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100141</xdr:rowOff>
    </xdr:from>
    <xdr:ext cx="469744" cy="259045"/>
    <xdr:sp macro="" textlink="">
      <xdr:nvSpPr>
        <xdr:cNvPr id="192" name="維持補修費該当値テキスト"/>
        <xdr:cNvSpPr txBox="1"/>
      </xdr:nvSpPr>
      <xdr:spPr>
        <a:xfrm>
          <a:off x="4686300" y="13130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74498</xdr:rowOff>
    </xdr:from>
    <xdr:to>
      <xdr:col>20</xdr:col>
      <xdr:colOff>38100</xdr:colOff>
      <xdr:row>78</xdr:row>
      <xdr:rowOff>4648</xdr:rowOff>
    </xdr:to>
    <xdr:sp macro="" textlink="">
      <xdr:nvSpPr>
        <xdr:cNvPr id="193" name="楕円 192"/>
        <xdr:cNvSpPr/>
      </xdr:nvSpPr>
      <xdr:spPr>
        <a:xfrm>
          <a:off x="3746500" y="13276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21175</xdr:rowOff>
    </xdr:from>
    <xdr:ext cx="469744" cy="259045"/>
    <xdr:sp macro="" textlink="">
      <xdr:nvSpPr>
        <xdr:cNvPr id="194" name="テキスト ボックス 193"/>
        <xdr:cNvSpPr txBox="1"/>
      </xdr:nvSpPr>
      <xdr:spPr>
        <a:xfrm>
          <a:off x="3562428" y="130513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83390</xdr:rowOff>
    </xdr:from>
    <xdr:to>
      <xdr:col>15</xdr:col>
      <xdr:colOff>101600</xdr:colOff>
      <xdr:row>78</xdr:row>
      <xdr:rowOff>13540</xdr:rowOff>
    </xdr:to>
    <xdr:sp macro="" textlink="">
      <xdr:nvSpPr>
        <xdr:cNvPr id="195" name="楕円 194"/>
        <xdr:cNvSpPr/>
      </xdr:nvSpPr>
      <xdr:spPr>
        <a:xfrm>
          <a:off x="2857500" y="132850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30067</xdr:rowOff>
    </xdr:from>
    <xdr:ext cx="469744" cy="259045"/>
    <xdr:sp macro="" textlink="">
      <xdr:nvSpPr>
        <xdr:cNvPr id="196" name="テキスト ボックス 195"/>
        <xdr:cNvSpPr txBox="1"/>
      </xdr:nvSpPr>
      <xdr:spPr>
        <a:xfrm>
          <a:off x="2673428" y="13060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86134</xdr:rowOff>
    </xdr:from>
    <xdr:to>
      <xdr:col>10</xdr:col>
      <xdr:colOff>165100</xdr:colOff>
      <xdr:row>78</xdr:row>
      <xdr:rowOff>16284</xdr:rowOff>
    </xdr:to>
    <xdr:sp macro="" textlink="">
      <xdr:nvSpPr>
        <xdr:cNvPr id="197" name="楕円 196"/>
        <xdr:cNvSpPr/>
      </xdr:nvSpPr>
      <xdr:spPr>
        <a:xfrm>
          <a:off x="1968500" y="13287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32811</xdr:rowOff>
    </xdr:from>
    <xdr:ext cx="469744" cy="259045"/>
    <xdr:sp macro="" textlink="">
      <xdr:nvSpPr>
        <xdr:cNvPr id="198" name="テキスト ボックス 197"/>
        <xdr:cNvSpPr txBox="1"/>
      </xdr:nvSpPr>
      <xdr:spPr>
        <a:xfrm>
          <a:off x="1784428" y="130630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107623</xdr:rowOff>
    </xdr:from>
    <xdr:to>
      <xdr:col>6</xdr:col>
      <xdr:colOff>38100</xdr:colOff>
      <xdr:row>78</xdr:row>
      <xdr:rowOff>37773</xdr:rowOff>
    </xdr:to>
    <xdr:sp macro="" textlink="">
      <xdr:nvSpPr>
        <xdr:cNvPr id="199" name="楕円 198"/>
        <xdr:cNvSpPr/>
      </xdr:nvSpPr>
      <xdr:spPr>
        <a:xfrm>
          <a:off x="1079500" y="133092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54300</xdr:rowOff>
    </xdr:from>
    <xdr:ext cx="469744" cy="259045"/>
    <xdr:sp macro="" textlink="">
      <xdr:nvSpPr>
        <xdr:cNvPr id="200" name="テキスト ボックス 199"/>
        <xdr:cNvSpPr txBox="1"/>
      </xdr:nvSpPr>
      <xdr:spPr>
        <a:xfrm>
          <a:off x="895428" y="130845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1" name="テキスト ボックス 210"/>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2" name="直線コネクタ 211"/>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3" name="テキスト ボックス 212"/>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4" name="直線コネクタ 213"/>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5" name="テキスト ボックス 214"/>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6" name="直線コネクタ 215"/>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7" name="テキスト ボックス 216"/>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8" name="直線コネクタ 217"/>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9" name="テキスト ボックス 218"/>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0" name="直線コネクタ 219"/>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1" name="テキスト ボックス 220"/>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2" name="直線コネクタ 221"/>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3" name="テキスト ボックス 222"/>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扶助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89190</xdr:rowOff>
    </xdr:from>
    <xdr:to>
      <xdr:col>24</xdr:col>
      <xdr:colOff>62865</xdr:colOff>
      <xdr:row>99</xdr:row>
      <xdr:rowOff>115762</xdr:rowOff>
    </xdr:to>
    <xdr:cxnSp macro="">
      <xdr:nvCxnSpPr>
        <xdr:cNvPr id="227" name="直線コネクタ 226"/>
        <xdr:cNvCxnSpPr/>
      </xdr:nvCxnSpPr>
      <xdr:spPr>
        <a:xfrm flipV="1">
          <a:off x="4633595" y="15519690"/>
          <a:ext cx="1270" cy="15696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119589</xdr:rowOff>
    </xdr:from>
    <xdr:ext cx="534377" cy="259045"/>
    <xdr:sp macro="" textlink="">
      <xdr:nvSpPr>
        <xdr:cNvPr id="228" name="扶助費最小値テキスト"/>
        <xdr:cNvSpPr txBox="1"/>
      </xdr:nvSpPr>
      <xdr:spPr>
        <a:xfrm>
          <a:off x="4686300" y="17093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115762</xdr:rowOff>
    </xdr:from>
    <xdr:to>
      <xdr:col>24</xdr:col>
      <xdr:colOff>152400</xdr:colOff>
      <xdr:row>99</xdr:row>
      <xdr:rowOff>115762</xdr:rowOff>
    </xdr:to>
    <xdr:cxnSp macro="">
      <xdr:nvCxnSpPr>
        <xdr:cNvPr id="229" name="直線コネクタ 228"/>
        <xdr:cNvCxnSpPr/>
      </xdr:nvCxnSpPr>
      <xdr:spPr>
        <a:xfrm>
          <a:off x="4546600" y="17089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35867</xdr:rowOff>
    </xdr:from>
    <xdr:ext cx="599010" cy="259045"/>
    <xdr:sp macro="" textlink="">
      <xdr:nvSpPr>
        <xdr:cNvPr id="230" name="扶助費最大値テキスト"/>
        <xdr:cNvSpPr txBox="1"/>
      </xdr:nvSpPr>
      <xdr:spPr>
        <a:xfrm>
          <a:off x="4686300" y="152949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172,640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89190</xdr:rowOff>
    </xdr:from>
    <xdr:to>
      <xdr:col>24</xdr:col>
      <xdr:colOff>152400</xdr:colOff>
      <xdr:row>90</xdr:row>
      <xdr:rowOff>89190</xdr:rowOff>
    </xdr:to>
    <xdr:cxnSp macro="">
      <xdr:nvCxnSpPr>
        <xdr:cNvPr id="231" name="直線コネクタ 230"/>
        <xdr:cNvCxnSpPr/>
      </xdr:nvCxnSpPr>
      <xdr:spPr>
        <a:xfrm>
          <a:off x="4546600" y="155196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92</xdr:row>
      <xdr:rowOff>842</xdr:rowOff>
    </xdr:from>
    <xdr:to>
      <xdr:col>24</xdr:col>
      <xdr:colOff>63500</xdr:colOff>
      <xdr:row>92</xdr:row>
      <xdr:rowOff>129065</xdr:rowOff>
    </xdr:to>
    <xdr:cxnSp macro="">
      <xdr:nvCxnSpPr>
        <xdr:cNvPr id="232" name="直線コネクタ 231"/>
        <xdr:cNvCxnSpPr/>
      </xdr:nvCxnSpPr>
      <xdr:spPr>
        <a:xfrm flipV="1">
          <a:off x="3797300" y="15774242"/>
          <a:ext cx="838200" cy="128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96141</xdr:rowOff>
    </xdr:from>
    <xdr:ext cx="599010" cy="259045"/>
    <xdr:sp macro="" textlink="">
      <xdr:nvSpPr>
        <xdr:cNvPr id="233" name="扶助費平均値テキスト"/>
        <xdr:cNvSpPr txBox="1"/>
      </xdr:nvSpPr>
      <xdr:spPr>
        <a:xfrm>
          <a:off x="4686300" y="1621244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102,353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117714</xdr:rowOff>
    </xdr:from>
    <xdr:to>
      <xdr:col>24</xdr:col>
      <xdr:colOff>114300</xdr:colOff>
      <xdr:row>95</xdr:row>
      <xdr:rowOff>47864</xdr:rowOff>
    </xdr:to>
    <xdr:sp macro="" textlink="">
      <xdr:nvSpPr>
        <xdr:cNvPr id="234" name="フローチャート: 判断 233"/>
        <xdr:cNvSpPr/>
      </xdr:nvSpPr>
      <xdr:spPr>
        <a:xfrm>
          <a:off x="4584700" y="16234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92</xdr:row>
      <xdr:rowOff>129065</xdr:rowOff>
    </xdr:from>
    <xdr:to>
      <xdr:col>19</xdr:col>
      <xdr:colOff>177800</xdr:colOff>
      <xdr:row>93</xdr:row>
      <xdr:rowOff>83846</xdr:rowOff>
    </xdr:to>
    <xdr:cxnSp macro="">
      <xdr:nvCxnSpPr>
        <xdr:cNvPr id="235" name="直線コネクタ 234"/>
        <xdr:cNvCxnSpPr/>
      </xdr:nvCxnSpPr>
      <xdr:spPr>
        <a:xfrm flipV="1">
          <a:off x="2908300" y="15902465"/>
          <a:ext cx="889000" cy="1262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16411</xdr:rowOff>
    </xdr:from>
    <xdr:to>
      <xdr:col>20</xdr:col>
      <xdr:colOff>38100</xdr:colOff>
      <xdr:row>95</xdr:row>
      <xdr:rowOff>118011</xdr:rowOff>
    </xdr:to>
    <xdr:sp macro="" textlink="">
      <xdr:nvSpPr>
        <xdr:cNvPr id="236" name="フローチャート: 判断 235"/>
        <xdr:cNvSpPr/>
      </xdr:nvSpPr>
      <xdr:spPr>
        <a:xfrm>
          <a:off x="3746500" y="16304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109138</xdr:rowOff>
    </xdr:from>
    <xdr:ext cx="534377" cy="259045"/>
    <xdr:sp macro="" textlink="">
      <xdr:nvSpPr>
        <xdr:cNvPr id="237" name="テキスト ボックス 236"/>
        <xdr:cNvSpPr txBox="1"/>
      </xdr:nvSpPr>
      <xdr:spPr>
        <a:xfrm>
          <a:off x="3530111" y="16396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93</xdr:row>
      <xdr:rowOff>13328</xdr:rowOff>
    </xdr:from>
    <xdr:to>
      <xdr:col>15</xdr:col>
      <xdr:colOff>50800</xdr:colOff>
      <xdr:row>93</xdr:row>
      <xdr:rowOff>83846</xdr:rowOff>
    </xdr:to>
    <xdr:cxnSp macro="">
      <xdr:nvCxnSpPr>
        <xdr:cNvPr id="238" name="直線コネクタ 237"/>
        <xdr:cNvCxnSpPr/>
      </xdr:nvCxnSpPr>
      <xdr:spPr>
        <a:xfrm>
          <a:off x="2019300" y="15958178"/>
          <a:ext cx="889000" cy="70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108234</xdr:rowOff>
    </xdr:from>
    <xdr:to>
      <xdr:col>15</xdr:col>
      <xdr:colOff>101600</xdr:colOff>
      <xdr:row>96</xdr:row>
      <xdr:rowOff>38384</xdr:rowOff>
    </xdr:to>
    <xdr:sp macro="" textlink="">
      <xdr:nvSpPr>
        <xdr:cNvPr id="239" name="フローチャート: 判断 238"/>
        <xdr:cNvSpPr/>
      </xdr:nvSpPr>
      <xdr:spPr>
        <a:xfrm>
          <a:off x="2857500" y="16395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29511</xdr:rowOff>
    </xdr:from>
    <xdr:ext cx="534377" cy="259045"/>
    <xdr:sp macro="" textlink="">
      <xdr:nvSpPr>
        <xdr:cNvPr id="240" name="テキスト ボックス 239"/>
        <xdr:cNvSpPr txBox="1"/>
      </xdr:nvSpPr>
      <xdr:spPr>
        <a:xfrm>
          <a:off x="2641111" y="164887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93</xdr:row>
      <xdr:rowOff>13328</xdr:rowOff>
    </xdr:from>
    <xdr:to>
      <xdr:col>10</xdr:col>
      <xdr:colOff>114300</xdr:colOff>
      <xdr:row>95</xdr:row>
      <xdr:rowOff>44450</xdr:rowOff>
    </xdr:to>
    <xdr:cxnSp macro="">
      <xdr:nvCxnSpPr>
        <xdr:cNvPr id="241" name="直線コネクタ 240"/>
        <xdr:cNvCxnSpPr/>
      </xdr:nvCxnSpPr>
      <xdr:spPr>
        <a:xfrm flipV="1">
          <a:off x="1130300" y="15958178"/>
          <a:ext cx="889000" cy="374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166864</xdr:rowOff>
    </xdr:from>
    <xdr:to>
      <xdr:col>10</xdr:col>
      <xdr:colOff>165100</xdr:colOff>
      <xdr:row>95</xdr:row>
      <xdr:rowOff>97014</xdr:rowOff>
    </xdr:to>
    <xdr:sp macro="" textlink="">
      <xdr:nvSpPr>
        <xdr:cNvPr id="242" name="フローチャート: 判断 241"/>
        <xdr:cNvSpPr/>
      </xdr:nvSpPr>
      <xdr:spPr>
        <a:xfrm>
          <a:off x="1968500" y="16283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88141</xdr:rowOff>
    </xdr:from>
    <xdr:ext cx="534377" cy="259045"/>
    <xdr:sp macro="" textlink="">
      <xdr:nvSpPr>
        <xdr:cNvPr id="243" name="テキスト ボックス 242"/>
        <xdr:cNvSpPr txBox="1"/>
      </xdr:nvSpPr>
      <xdr:spPr>
        <a:xfrm>
          <a:off x="1752111" y="16375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60913</xdr:rowOff>
    </xdr:from>
    <xdr:to>
      <xdr:col>6</xdr:col>
      <xdr:colOff>38100</xdr:colOff>
      <xdr:row>96</xdr:row>
      <xdr:rowOff>162513</xdr:rowOff>
    </xdr:to>
    <xdr:sp macro="" textlink="">
      <xdr:nvSpPr>
        <xdr:cNvPr id="244" name="フローチャート: 判断 243"/>
        <xdr:cNvSpPr/>
      </xdr:nvSpPr>
      <xdr:spPr>
        <a:xfrm>
          <a:off x="1079500" y="1652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153640</xdr:rowOff>
    </xdr:from>
    <xdr:ext cx="534377" cy="259045"/>
    <xdr:sp macro="" textlink="">
      <xdr:nvSpPr>
        <xdr:cNvPr id="245" name="テキスト ボックス 244"/>
        <xdr:cNvSpPr txBox="1"/>
      </xdr:nvSpPr>
      <xdr:spPr>
        <a:xfrm>
          <a:off x="863111" y="16612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91</xdr:row>
      <xdr:rowOff>121492</xdr:rowOff>
    </xdr:from>
    <xdr:to>
      <xdr:col>24</xdr:col>
      <xdr:colOff>114300</xdr:colOff>
      <xdr:row>92</xdr:row>
      <xdr:rowOff>51642</xdr:rowOff>
    </xdr:to>
    <xdr:sp macro="" textlink="">
      <xdr:nvSpPr>
        <xdr:cNvPr id="251" name="楕円 250"/>
        <xdr:cNvSpPr/>
      </xdr:nvSpPr>
      <xdr:spPr>
        <a:xfrm>
          <a:off x="4584700" y="15723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90</xdr:row>
      <xdr:rowOff>144369</xdr:rowOff>
    </xdr:from>
    <xdr:ext cx="599010" cy="259045"/>
    <xdr:sp macro="" textlink="">
      <xdr:nvSpPr>
        <xdr:cNvPr id="252" name="扶助費該当値テキスト"/>
        <xdr:cNvSpPr txBox="1"/>
      </xdr:nvSpPr>
      <xdr:spPr>
        <a:xfrm>
          <a:off x="4686300" y="155748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149,256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92</xdr:row>
      <xdr:rowOff>78265</xdr:rowOff>
    </xdr:from>
    <xdr:to>
      <xdr:col>20</xdr:col>
      <xdr:colOff>38100</xdr:colOff>
      <xdr:row>93</xdr:row>
      <xdr:rowOff>8415</xdr:rowOff>
    </xdr:to>
    <xdr:sp macro="" textlink="">
      <xdr:nvSpPr>
        <xdr:cNvPr id="253" name="楕円 252"/>
        <xdr:cNvSpPr/>
      </xdr:nvSpPr>
      <xdr:spPr>
        <a:xfrm>
          <a:off x="3746500" y="15851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91</xdr:row>
      <xdr:rowOff>24942</xdr:rowOff>
    </xdr:from>
    <xdr:ext cx="599010" cy="259045"/>
    <xdr:sp macro="" textlink="">
      <xdr:nvSpPr>
        <xdr:cNvPr id="254" name="テキスト ボックス 253"/>
        <xdr:cNvSpPr txBox="1"/>
      </xdr:nvSpPr>
      <xdr:spPr>
        <a:xfrm>
          <a:off x="3497795" y="156268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93</xdr:row>
      <xdr:rowOff>33046</xdr:rowOff>
    </xdr:from>
    <xdr:to>
      <xdr:col>15</xdr:col>
      <xdr:colOff>101600</xdr:colOff>
      <xdr:row>93</xdr:row>
      <xdr:rowOff>134646</xdr:rowOff>
    </xdr:to>
    <xdr:sp macro="" textlink="">
      <xdr:nvSpPr>
        <xdr:cNvPr id="255" name="楕円 254"/>
        <xdr:cNvSpPr/>
      </xdr:nvSpPr>
      <xdr:spPr>
        <a:xfrm>
          <a:off x="2857500" y="15977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91</xdr:row>
      <xdr:rowOff>151173</xdr:rowOff>
    </xdr:from>
    <xdr:ext cx="599010" cy="259045"/>
    <xdr:sp macro="" textlink="">
      <xdr:nvSpPr>
        <xdr:cNvPr id="256" name="テキスト ボックス 255"/>
        <xdr:cNvSpPr txBox="1"/>
      </xdr:nvSpPr>
      <xdr:spPr>
        <a:xfrm>
          <a:off x="2608795" y="157531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92</xdr:row>
      <xdr:rowOff>133978</xdr:rowOff>
    </xdr:from>
    <xdr:to>
      <xdr:col>10</xdr:col>
      <xdr:colOff>165100</xdr:colOff>
      <xdr:row>93</xdr:row>
      <xdr:rowOff>64128</xdr:rowOff>
    </xdr:to>
    <xdr:sp macro="" textlink="">
      <xdr:nvSpPr>
        <xdr:cNvPr id="257" name="楕円 256"/>
        <xdr:cNvSpPr/>
      </xdr:nvSpPr>
      <xdr:spPr>
        <a:xfrm>
          <a:off x="1968500" y="15907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91</xdr:row>
      <xdr:rowOff>80655</xdr:rowOff>
    </xdr:from>
    <xdr:ext cx="599010" cy="259045"/>
    <xdr:sp macro="" textlink="">
      <xdr:nvSpPr>
        <xdr:cNvPr id="258" name="テキスト ボックス 257"/>
        <xdr:cNvSpPr txBox="1"/>
      </xdr:nvSpPr>
      <xdr:spPr>
        <a:xfrm>
          <a:off x="1719795" y="156826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132,359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94</xdr:row>
      <xdr:rowOff>165100</xdr:rowOff>
    </xdr:from>
    <xdr:to>
      <xdr:col>6</xdr:col>
      <xdr:colOff>38100</xdr:colOff>
      <xdr:row>95</xdr:row>
      <xdr:rowOff>95250</xdr:rowOff>
    </xdr:to>
    <xdr:sp macro="" textlink="">
      <xdr:nvSpPr>
        <xdr:cNvPr id="259" name="楕円 258"/>
        <xdr:cNvSpPr/>
      </xdr:nvSpPr>
      <xdr:spPr>
        <a:xfrm>
          <a:off x="1079500" y="16281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93</xdr:row>
      <xdr:rowOff>111777</xdr:rowOff>
    </xdr:from>
    <xdr:ext cx="534377" cy="259045"/>
    <xdr:sp macro="" textlink="">
      <xdr:nvSpPr>
        <xdr:cNvPr id="260" name="テキスト ボックス 259"/>
        <xdr:cNvSpPr txBox="1"/>
      </xdr:nvSpPr>
      <xdr:spPr>
        <a:xfrm>
          <a:off x="863111" y="160566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1" name="直線コネクタ 270"/>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2" name="テキスト ボックス 271"/>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3" name="直線コネクタ 272"/>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4" name="テキスト ボックス 273"/>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5" name="直線コネクタ 274"/>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76" name="テキスト ボックス 275"/>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7" name="直線コネクタ 276"/>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78" name="テキスト ボックス 277"/>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9" name="直線コネクタ 278"/>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0" name="テキスト ボックス 279"/>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1" name="直線コネクタ 280"/>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2" name="テキスト ボックス 281"/>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4" name="テキスト ボックス 283"/>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補助費等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121196</xdr:rowOff>
    </xdr:from>
    <xdr:to>
      <xdr:col>54</xdr:col>
      <xdr:colOff>189865</xdr:colOff>
      <xdr:row>38</xdr:row>
      <xdr:rowOff>92592</xdr:rowOff>
    </xdr:to>
    <xdr:cxnSp macro="">
      <xdr:nvCxnSpPr>
        <xdr:cNvPr id="286" name="直線コネクタ 285"/>
        <xdr:cNvCxnSpPr/>
      </xdr:nvCxnSpPr>
      <xdr:spPr>
        <a:xfrm flipV="1">
          <a:off x="10475595" y="5264696"/>
          <a:ext cx="1270" cy="13429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96419</xdr:rowOff>
    </xdr:from>
    <xdr:ext cx="534377" cy="259045"/>
    <xdr:sp macro="" textlink="">
      <xdr:nvSpPr>
        <xdr:cNvPr id="287" name="補助費等最小値テキスト"/>
        <xdr:cNvSpPr txBox="1"/>
      </xdr:nvSpPr>
      <xdr:spPr>
        <a:xfrm>
          <a:off x="10528300" y="6611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92592</xdr:rowOff>
    </xdr:from>
    <xdr:to>
      <xdr:col>55</xdr:col>
      <xdr:colOff>88900</xdr:colOff>
      <xdr:row>38</xdr:row>
      <xdr:rowOff>92592</xdr:rowOff>
    </xdr:to>
    <xdr:cxnSp macro="">
      <xdr:nvCxnSpPr>
        <xdr:cNvPr id="288" name="直線コネクタ 287"/>
        <xdr:cNvCxnSpPr/>
      </xdr:nvCxnSpPr>
      <xdr:spPr>
        <a:xfrm>
          <a:off x="10388600" y="6607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67873</xdr:rowOff>
    </xdr:from>
    <xdr:ext cx="599010" cy="259045"/>
    <xdr:sp macro="" textlink="">
      <xdr:nvSpPr>
        <xdr:cNvPr id="289" name="補助費等最大値テキスト"/>
        <xdr:cNvSpPr txBox="1"/>
      </xdr:nvSpPr>
      <xdr:spPr>
        <a:xfrm>
          <a:off x="10528300" y="50399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465,666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121196</xdr:rowOff>
    </xdr:from>
    <xdr:to>
      <xdr:col>55</xdr:col>
      <xdr:colOff>88900</xdr:colOff>
      <xdr:row>30</xdr:row>
      <xdr:rowOff>121196</xdr:rowOff>
    </xdr:to>
    <xdr:cxnSp macro="">
      <xdr:nvCxnSpPr>
        <xdr:cNvPr id="290" name="直線コネクタ 289"/>
        <xdr:cNvCxnSpPr/>
      </xdr:nvCxnSpPr>
      <xdr:spPr>
        <a:xfrm>
          <a:off x="10388600" y="52646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155640</xdr:rowOff>
    </xdr:from>
    <xdr:to>
      <xdr:col>55</xdr:col>
      <xdr:colOff>0</xdr:colOff>
      <xdr:row>38</xdr:row>
      <xdr:rowOff>6178</xdr:rowOff>
    </xdr:to>
    <xdr:cxnSp macro="">
      <xdr:nvCxnSpPr>
        <xdr:cNvPr id="291" name="直線コネクタ 290"/>
        <xdr:cNvCxnSpPr/>
      </xdr:nvCxnSpPr>
      <xdr:spPr>
        <a:xfrm>
          <a:off x="9639300" y="6499290"/>
          <a:ext cx="838200" cy="219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171350</xdr:rowOff>
    </xdr:from>
    <xdr:ext cx="599010" cy="259045"/>
    <xdr:sp macro="" textlink="">
      <xdr:nvSpPr>
        <xdr:cNvPr id="292" name="補助費等平均値テキスト"/>
        <xdr:cNvSpPr txBox="1"/>
      </xdr:nvSpPr>
      <xdr:spPr>
        <a:xfrm>
          <a:off x="10528300" y="617210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126,758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148473</xdr:rowOff>
    </xdr:from>
    <xdr:to>
      <xdr:col>55</xdr:col>
      <xdr:colOff>50800</xdr:colOff>
      <xdr:row>37</xdr:row>
      <xdr:rowOff>78623</xdr:rowOff>
    </xdr:to>
    <xdr:sp macro="" textlink="">
      <xdr:nvSpPr>
        <xdr:cNvPr id="293" name="フローチャート: 判断 292"/>
        <xdr:cNvSpPr/>
      </xdr:nvSpPr>
      <xdr:spPr>
        <a:xfrm>
          <a:off x="10426700" y="63206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155640</xdr:rowOff>
    </xdr:from>
    <xdr:to>
      <xdr:col>50</xdr:col>
      <xdr:colOff>114300</xdr:colOff>
      <xdr:row>38</xdr:row>
      <xdr:rowOff>3582</xdr:rowOff>
    </xdr:to>
    <xdr:cxnSp macro="">
      <xdr:nvCxnSpPr>
        <xdr:cNvPr id="294" name="直線コネクタ 293"/>
        <xdr:cNvCxnSpPr/>
      </xdr:nvCxnSpPr>
      <xdr:spPr>
        <a:xfrm flipV="1">
          <a:off x="8750300" y="6499290"/>
          <a:ext cx="889000" cy="19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15314</xdr:rowOff>
    </xdr:from>
    <xdr:to>
      <xdr:col>50</xdr:col>
      <xdr:colOff>165100</xdr:colOff>
      <xdr:row>37</xdr:row>
      <xdr:rowOff>116914</xdr:rowOff>
    </xdr:to>
    <xdr:sp macro="" textlink="">
      <xdr:nvSpPr>
        <xdr:cNvPr id="295" name="フローチャート: 判断 294"/>
        <xdr:cNvSpPr/>
      </xdr:nvSpPr>
      <xdr:spPr>
        <a:xfrm>
          <a:off x="9588500" y="6358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35</xdr:row>
      <xdr:rowOff>133441</xdr:rowOff>
    </xdr:from>
    <xdr:ext cx="599010" cy="259045"/>
    <xdr:sp macro="" textlink="">
      <xdr:nvSpPr>
        <xdr:cNvPr id="296" name="テキスト ボックス 295"/>
        <xdr:cNvSpPr txBox="1"/>
      </xdr:nvSpPr>
      <xdr:spPr>
        <a:xfrm>
          <a:off x="9339795" y="6134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3582</xdr:rowOff>
    </xdr:from>
    <xdr:to>
      <xdr:col>45</xdr:col>
      <xdr:colOff>177800</xdr:colOff>
      <xdr:row>38</xdr:row>
      <xdr:rowOff>27167</xdr:rowOff>
    </xdr:to>
    <xdr:cxnSp macro="">
      <xdr:nvCxnSpPr>
        <xdr:cNvPr id="297" name="直線コネクタ 296"/>
        <xdr:cNvCxnSpPr/>
      </xdr:nvCxnSpPr>
      <xdr:spPr>
        <a:xfrm flipV="1">
          <a:off x="7861300" y="6518682"/>
          <a:ext cx="889000" cy="23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20121</xdr:rowOff>
    </xdr:from>
    <xdr:to>
      <xdr:col>46</xdr:col>
      <xdr:colOff>38100</xdr:colOff>
      <xdr:row>37</xdr:row>
      <xdr:rowOff>121721</xdr:rowOff>
    </xdr:to>
    <xdr:sp macro="" textlink="">
      <xdr:nvSpPr>
        <xdr:cNvPr id="298" name="フローチャート: 判断 297"/>
        <xdr:cNvSpPr/>
      </xdr:nvSpPr>
      <xdr:spPr>
        <a:xfrm>
          <a:off x="8699500" y="6363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138248</xdr:rowOff>
    </xdr:from>
    <xdr:ext cx="599010" cy="259045"/>
    <xdr:sp macro="" textlink="">
      <xdr:nvSpPr>
        <xdr:cNvPr id="299" name="テキスト ボックス 298"/>
        <xdr:cNvSpPr txBox="1"/>
      </xdr:nvSpPr>
      <xdr:spPr>
        <a:xfrm>
          <a:off x="8450795" y="61389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36</xdr:row>
      <xdr:rowOff>76652</xdr:rowOff>
    </xdr:from>
    <xdr:to>
      <xdr:col>41</xdr:col>
      <xdr:colOff>50800</xdr:colOff>
      <xdr:row>38</xdr:row>
      <xdr:rowOff>27167</xdr:rowOff>
    </xdr:to>
    <xdr:cxnSp macro="">
      <xdr:nvCxnSpPr>
        <xdr:cNvPr id="300" name="直線コネクタ 299"/>
        <xdr:cNvCxnSpPr/>
      </xdr:nvCxnSpPr>
      <xdr:spPr>
        <a:xfrm>
          <a:off x="6972300" y="6248852"/>
          <a:ext cx="889000" cy="293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42798</xdr:rowOff>
    </xdr:from>
    <xdr:to>
      <xdr:col>41</xdr:col>
      <xdr:colOff>101600</xdr:colOff>
      <xdr:row>37</xdr:row>
      <xdr:rowOff>144398</xdr:rowOff>
    </xdr:to>
    <xdr:sp macro="" textlink="">
      <xdr:nvSpPr>
        <xdr:cNvPr id="301" name="フローチャート: 判断 300"/>
        <xdr:cNvSpPr/>
      </xdr:nvSpPr>
      <xdr:spPr>
        <a:xfrm>
          <a:off x="7810500" y="6386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160925</xdr:rowOff>
    </xdr:from>
    <xdr:ext cx="599010" cy="259045"/>
    <xdr:sp macro="" textlink="">
      <xdr:nvSpPr>
        <xdr:cNvPr id="302" name="テキスト ボックス 301"/>
        <xdr:cNvSpPr txBox="1"/>
      </xdr:nvSpPr>
      <xdr:spPr>
        <a:xfrm>
          <a:off x="7561795" y="61616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55083</xdr:rowOff>
    </xdr:from>
    <xdr:to>
      <xdr:col>36</xdr:col>
      <xdr:colOff>165100</xdr:colOff>
      <xdr:row>35</xdr:row>
      <xdr:rowOff>156683</xdr:rowOff>
    </xdr:to>
    <xdr:sp macro="" textlink="">
      <xdr:nvSpPr>
        <xdr:cNvPr id="303" name="フローチャート: 判断 302"/>
        <xdr:cNvSpPr/>
      </xdr:nvSpPr>
      <xdr:spPr>
        <a:xfrm>
          <a:off x="6921500" y="6055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34</xdr:row>
      <xdr:rowOff>1760</xdr:rowOff>
    </xdr:from>
    <xdr:ext cx="599010" cy="259045"/>
    <xdr:sp macro="" textlink="">
      <xdr:nvSpPr>
        <xdr:cNvPr id="304" name="テキスト ボックス 303"/>
        <xdr:cNvSpPr txBox="1"/>
      </xdr:nvSpPr>
      <xdr:spPr>
        <a:xfrm>
          <a:off x="6672795" y="58310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126828</xdr:rowOff>
    </xdr:from>
    <xdr:to>
      <xdr:col>55</xdr:col>
      <xdr:colOff>50800</xdr:colOff>
      <xdr:row>38</xdr:row>
      <xdr:rowOff>56978</xdr:rowOff>
    </xdr:to>
    <xdr:sp macro="" textlink="">
      <xdr:nvSpPr>
        <xdr:cNvPr id="310" name="楕円 309"/>
        <xdr:cNvSpPr/>
      </xdr:nvSpPr>
      <xdr:spPr>
        <a:xfrm>
          <a:off x="10426700" y="6470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41755</xdr:rowOff>
    </xdr:from>
    <xdr:ext cx="534377" cy="259045"/>
    <xdr:sp macro="" textlink="">
      <xdr:nvSpPr>
        <xdr:cNvPr id="311" name="補助費等該当値テキスト"/>
        <xdr:cNvSpPr txBox="1"/>
      </xdr:nvSpPr>
      <xdr:spPr>
        <a:xfrm>
          <a:off x="10528300" y="6385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80,886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104840</xdr:rowOff>
    </xdr:from>
    <xdr:to>
      <xdr:col>50</xdr:col>
      <xdr:colOff>165100</xdr:colOff>
      <xdr:row>38</xdr:row>
      <xdr:rowOff>34990</xdr:rowOff>
    </xdr:to>
    <xdr:sp macro="" textlink="">
      <xdr:nvSpPr>
        <xdr:cNvPr id="312" name="楕円 311"/>
        <xdr:cNvSpPr/>
      </xdr:nvSpPr>
      <xdr:spPr>
        <a:xfrm>
          <a:off x="9588500" y="6448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38</xdr:row>
      <xdr:rowOff>26117</xdr:rowOff>
    </xdr:from>
    <xdr:ext cx="534377" cy="259045"/>
    <xdr:sp macro="" textlink="">
      <xdr:nvSpPr>
        <xdr:cNvPr id="313" name="テキスト ボックス 312"/>
        <xdr:cNvSpPr txBox="1"/>
      </xdr:nvSpPr>
      <xdr:spPr>
        <a:xfrm>
          <a:off x="9372111" y="65412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124232</xdr:rowOff>
    </xdr:from>
    <xdr:to>
      <xdr:col>46</xdr:col>
      <xdr:colOff>38100</xdr:colOff>
      <xdr:row>38</xdr:row>
      <xdr:rowOff>54382</xdr:rowOff>
    </xdr:to>
    <xdr:sp macro="" textlink="">
      <xdr:nvSpPr>
        <xdr:cNvPr id="314" name="楕円 313"/>
        <xdr:cNvSpPr/>
      </xdr:nvSpPr>
      <xdr:spPr>
        <a:xfrm>
          <a:off x="8699500" y="64678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45509</xdr:rowOff>
    </xdr:from>
    <xdr:ext cx="534377" cy="259045"/>
    <xdr:sp macro="" textlink="">
      <xdr:nvSpPr>
        <xdr:cNvPr id="315" name="テキスト ボックス 314"/>
        <xdr:cNvSpPr txBox="1"/>
      </xdr:nvSpPr>
      <xdr:spPr>
        <a:xfrm>
          <a:off x="8483111" y="6560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147817</xdr:rowOff>
    </xdr:from>
    <xdr:to>
      <xdr:col>41</xdr:col>
      <xdr:colOff>101600</xdr:colOff>
      <xdr:row>38</xdr:row>
      <xdr:rowOff>77967</xdr:rowOff>
    </xdr:to>
    <xdr:sp macro="" textlink="">
      <xdr:nvSpPr>
        <xdr:cNvPr id="316" name="楕円 315"/>
        <xdr:cNvSpPr/>
      </xdr:nvSpPr>
      <xdr:spPr>
        <a:xfrm>
          <a:off x="7810500" y="64914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38</xdr:row>
      <xdr:rowOff>69094</xdr:rowOff>
    </xdr:from>
    <xdr:ext cx="534377" cy="259045"/>
    <xdr:sp macro="" textlink="">
      <xdr:nvSpPr>
        <xdr:cNvPr id="317" name="テキスト ボックス 316"/>
        <xdr:cNvSpPr txBox="1"/>
      </xdr:nvSpPr>
      <xdr:spPr>
        <a:xfrm>
          <a:off x="7594111" y="65841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25852</xdr:rowOff>
    </xdr:from>
    <xdr:to>
      <xdr:col>36</xdr:col>
      <xdr:colOff>165100</xdr:colOff>
      <xdr:row>36</xdr:row>
      <xdr:rowOff>127452</xdr:rowOff>
    </xdr:to>
    <xdr:sp macro="" textlink="">
      <xdr:nvSpPr>
        <xdr:cNvPr id="318" name="楕円 317"/>
        <xdr:cNvSpPr/>
      </xdr:nvSpPr>
      <xdr:spPr>
        <a:xfrm>
          <a:off x="6921500" y="61980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118579</xdr:rowOff>
    </xdr:from>
    <xdr:ext cx="599010" cy="259045"/>
    <xdr:sp macro="" textlink="">
      <xdr:nvSpPr>
        <xdr:cNvPr id="319" name="テキスト ボックス 318"/>
        <xdr:cNvSpPr txBox="1"/>
      </xdr:nvSpPr>
      <xdr:spPr>
        <a:xfrm>
          <a:off x="6672795" y="62907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0" name="直線コネクタ 329"/>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1" name="テキスト ボックス 330"/>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2" name="直線コネクタ 331"/>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3" name="テキスト ボックス 332"/>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4" name="直線コネクタ 333"/>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5" name="テキスト ボックス 334"/>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6" name="直線コネクタ 335"/>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7" name="テキスト ボックス 336"/>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9" name="テキスト ボックス 338"/>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普通建設事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139257</xdr:rowOff>
    </xdr:from>
    <xdr:to>
      <xdr:col>54</xdr:col>
      <xdr:colOff>189865</xdr:colOff>
      <xdr:row>58</xdr:row>
      <xdr:rowOff>121106</xdr:rowOff>
    </xdr:to>
    <xdr:cxnSp macro="">
      <xdr:nvCxnSpPr>
        <xdr:cNvPr id="341" name="直線コネクタ 340"/>
        <xdr:cNvCxnSpPr/>
      </xdr:nvCxnSpPr>
      <xdr:spPr>
        <a:xfrm flipV="1">
          <a:off x="10475595" y="8883207"/>
          <a:ext cx="1270" cy="11819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124933</xdr:rowOff>
    </xdr:from>
    <xdr:ext cx="469744" cy="259045"/>
    <xdr:sp macro="" textlink="">
      <xdr:nvSpPr>
        <xdr:cNvPr id="342" name="普通建設事業費最小値テキスト"/>
        <xdr:cNvSpPr txBox="1"/>
      </xdr:nvSpPr>
      <xdr:spPr>
        <a:xfrm>
          <a:off x="10528300" y="100690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121106</xdr:rowOff>
    </xdr:from>
    <xdr:to>
      <xdr:col>55</xdr:col>
      <xdr:colOff>88900</xdr:colOff>
      <xdr:row>58</xdr:row>
      <xdr:rowOff>121106</xdr:rowOff>
    </xdr:to>
    <xdr:cxnSp macro="">
      <xdr:nvCxnSpPr>
        <xdr:cNvPr id="343" name="直線コネクタ 342"/>
        <xdr:cNvCxnSpPr/>
      </xdr:nvCxnSpPr>
      <xdr:spPr>
        <a:xfrm>
          <a:off x="10388600" y="100652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85934</xdr:rowOff>
    </xdr:from>
    <xdr:ext cx="599010" cy="259045"/>
    <xdr:sp macro="" textlink="">
      <xdr:nvSpPr>
        <xdr:cNvPr id="344" name="普通建設事業費最大値テキスト"/>
        <xdr:cNvSpPr txBox="1"/>
      </xdr:nvSpPr>
      <xdr:spPr>
        <a:xfrm>
          <a:off x="10528300" y="86584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525,194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139257</xdr:rowOff>
    </xdr:from>
    <xdr:to>
      <xdr:col>55</xdr:col>
      <xdr:colOff>88900</xdr:colOff>
      <xdr:row>51</xdr:row>
      <xdr:rowOff>139257</xdr:rowOff>
    </xdr:to>
    <xdr:cxnSp macro="">
      <xdr:nvCxnSpPr>
        <xdr:cNvPr id="345" name="直線コネクタ 344"/>
        <xdr:cNvCxnSpPr/>
      </xdr:nvCxnSpPr>
      <xdr:spPr>
        <a:xfrm>
          <a:off x="10388600" y="88832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7948</xdr:rowOff>
    </xdr:from>
    <xdr:to>
      <xdr:col>55</xdr:col>
      <xdr:colOff>0</xdr:colOff>
      <xdr:row>57</xdr:row>
      <xdr:rowOff>13945</xdr:rowOff>
    </xdr:to>
    <xdr:cxnSp macro="">
      <xdr:nvCxnSpPr>
        <xdr:cNvPr id="346" name="直線コネクタ 345"/>
        <xdr:cNvCxnSpPr/>
      </xdr:nvCxnSpPr>
      <xdr:spPr>
        <a:xfrm>
          <a:off x="9639300" y="9780598"/>
          <a:ext cx="838200" cy="59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152645</xdr:rowOff>
    </xdr:from>
    <xdr:ext cx="599010" cy="259045"/>
    <xdr:sp macro="" textlink="">
      <xdr:nvSpPr>
        <xdr:cNvPr id="347" name="普通建設事業費平均値テキスト"/>
        <xdr:cNvSpPr txBox="1"/>
      </xdr:nvSpPr>
      <xdr:spPr>
        <a:xfrm>
          <a:off x="10528300" y="975384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2768</xdr:rowOff>
    </xdr:from>
    <xdr:to>
      <xdr:col>55</xdr:col>
      <xdr:colOff>50800</xdr:colOff>
      <xdr:row>57</xdr:row>
      <xdr:rowOff>104368</xdr:rowOff>
    </xdr:to>
    <xdr:sp macro="" textlink="">
      <xdr:nvSpPr>
        <xdr:cNvPr id="348" name="フローチャート: 判断 347"/>
        <xdr:cNvSpPr/>
      </xdr:nvSpPr>
      <xdr:spPr>
        <a:xfrm>
          <a:off x="10426700" y="9775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7948</xdr:rowOff>
    </xdr:from>
    <xdr:to>
      <xdr:col>50</xdr:col>
      <xdr:colOff>114300</xdr:colOff>
      <xdr:row>57</xdr:row>
      <xdr:rowOff>44394</xdr:rowOff>
    </xdr:to>
    <xdr:cxnSp macro="">
      <xdr:nvCxnSpPr>
        <xdr:cNvPr id="349" name="直線コネクタ 348"/>
        <xdr:cNvCxnSpPr/>
      </xdr:nvCxnSpPr>
      <xdr:spPr>
        <a:xfrm flipV="1">
          <a:off x="8750300" y="9780598"/>
          <a:ext cx="889000" cy="36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22663</xdr:rowOff>
    </xdr:from>
    <xdr:to>
      <xdr:col>50</xdr:col>
      <xdr:colOff>165100</xdr:colOff>
      <xdr:row>57</xdr:row>
      <xdr:rowOff>124263</xdr:rowOff>
    </xdr:to>
    <xdr:sp macro="" textlink="">
      <xdr:nvSpPr>
        <xdr:cNvPr id="350" name="フローチャート: 判断 349"/>
        <xdr:cNvSpPr/>
      </xdr:nvSpPr>
      <xdr:spPr>
        <a:xfrm>
          <a:off x="9588500" y="9795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57</xdr:row>
      <xdr:rowOff>115390</xdr:rowOff>
    </xdr:from>
    <xdr:ext cx="599010" cy="259045"/>
    <xdr:sp macro="" textlink="">
      <xdr:nvSpPr>
        <xdr:cNvPr id="351" name="テキスト ボックス 350"/>
        <xdr:cNvSpPr txBox="1"/>
      </xdr:nvSpPr>
      <xdr:spPr>
        <a:xfrm>
          <a:off x="9339795" y="98880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44394</xdr:rowOff>
    </xdr:from>
    <xdr:to>
      <xdr:col>45</xdr:col>
      <xdr:colOff>177800</xdr:colOff>
      <xdr:row>57</xdr:row>
      <xdr:rowOff>66429</xdr:rowOff>
    </xdr:to>
    <xdr:cxnSp macro="">
      <xdr:nvCxnSpPr>
        <xdr:cNvPr id="352" name="直線コネクタ 351"/>
        <xdr:cNvCxnSpPr/>
      </xdr:nvCxnSpPr>
      <xdr:spPr>
        <a:xfrm flipV="1">
          <a:off x="7861300" y="9817044"/>
          <a:ext cx="889000" cy="220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51551</xdr:rowOff>
    </xdr:from>
    <xdr:to>
      <xdr:col>46</xdr:col>
      <xdr:colOff>38100</xdr:colOff>
      <xdr:row>57</xdr:row>
      <xdr:rowOff>153151</xdr:rowOff>
    </xdr:to>
    <xdr:sp macro="" textlink="">
      <xdr:nvSpPr>
        <xdr:cNvPr id="353" name="フローチャート: 判断 352"/>
        <xdr:cNvSpPr/>
      </xdr:nvSpPr>
      <xdr:spPr>
        <a:xfrm>
          <a:off x="8699500" y="98242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144278</xdr:rowOff>
    </xdr:from>
    <xdr:ext cx="534377" cy="259045"/>
    <xdr:sp macro="" textlink="">
      <xdr:nvSpPr>
        <xdr:cNvPr id="354" name="テキスト ボックス 353"/>
        <xdr:cNvSpPr txBox="1"/>
      </xdr:nvSpPr>
      <xdr:spPr>
        <a:xfrm>
          <a:off x="8483111" y="9916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54</xdr:row>
      <xdr:rowOff>39900</xdr:rowOff>
    </xdr:from>
    <xdr:to>
      <xdr:col>41</xdr:col>
      <xdr:colOff>50800</xdr:colOff>
      <xdr:row>57</xdr:row>
      <xdr:rowOff>66429</xdr:rowOff>
    </xdr:to>
    <xdr:cxnSp macro="">
      <xdr:nvCxnSpPr>
        <xdr:cNvPr id="355" name="直線コネクタ 354"/>
        <xdr:cNvCxnSpPr/>
      </xdr:nvCxnSpPr>
      <xdr:spPr>
        <a:xfrm>
          <a:off x="6972300" y="9298200"/>
          <a:ext cx="889000" cy="5408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36875</xdr:rowOff>
    </xdr:from>
    <xdr:to>
      <xdr:col>41</xdr:col>
      <xdr:colOff>101600</xdr:colOff>
      <xdr:row>57</xdr:row>
      <xdr:rowOff>138475</xdr:rowOff>
    </xdr:to>
    <xdr:sp macro="" textlink="">
      <xdr:nvSpPr>
        <xdr:cNvPr id="356" name="フローチャート: 判断 355"/>
        <xdr:cNvSpPr/>
      </xdr:nvSpPr>
      <xdr:spPr>
        <a:xfrm>
          <a:off x="7810500" y="9809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129602</xdr:rowOff>
    </xdr:from>
    <xdr:ext cx="534377" cy="259045"/>
    <xdr:sp macro="" textlink="">
      <xdr:nvSpPr>
        <xdr:cNvPr id="357" name="テキスト ボックス 356"/>
        <xdr:cNvSpPr txBox="1"/>
      </xdr:nvSpPr>
      <xdr:spPr>
        <a:xfrm>
          <a:off x="7594111" y="9902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163803</xdr:rowOff>
    </xdr:from>
    <xdr:to>
      <xdr:col>36</xdr:col>
      <xdr:colOff>165100</xdr:colOff>
      <xdr:row>57</xdr:row>
      <xdr:rowOff>93953</xdr:rowOff>
    </xdr:to>
    <xdr:sp macro="" textlink="">
      <xdr:nvSpPr>
        <xdr:cNvPr id="358" name="フローチャート: 判断 357"/>
        <xdr:cNvSpPr/>
      </xdr:nvSpPr>
      <xdr:spPr>
        <a:xfrm>
          <a:off x="6921500" y="9765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57</xdr:row>
      <xdr:rowOff>85080</xdr:rowOff>
    </xdr:from>
    <xdr:ext cx="599010" cy="259045"/>
    <xdr:sp macro="" textlink="">
      <xdr:nvSpPr>
        <xdr:cNvPr id="359" name="テキスト ボックス 358"/>
        <xdr:cNvSpPr txBox="1"/>
      </xdr:nvSpPr>
      <xdr:spPr>
        <a:xfrm>
          <a:off x="6672795" y="98577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134595</xdr:rowOff>
    </xdr:from>
    <xdr:to>
      <xdr:col>55</xdr:col>
      <xdr:colOff>50800</xdr:colOff>
      <xdr:row>57</xdr:row>
      <xdr:rowOff>64745</xdr:rowOff>
    </xdr:to>
    <xdr:sp macro="" textlink="">
      <xdr:nvSpPr>
        <xdr:cNvPr id="365" name="楕円 364"/>
        <xdr:cNvSpPr/>
      </xdr:nvSpPr>
      <xdr:spPr>
        <a:xfrm>
          <a:off x="10426700" y="9735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157472</xdr:rowOff>
    </xdr:from>
    <xdr:ext cx="599010" cy="259045"/>
    <xdr:sp macro="" textlink="">
      <xdr:nvSpPr>
        <xdr:cNvPr id="366" name="普通建設事業費該当値テキスト"/>
        <xdr:cNvSpPr txBox="1"/>
      </xdr:nvSpPr>
      <xdr:spPr>
        <a:xfrm>
          <a:off x="10528300" y="95872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128598</xdr:rowOff>
    </xdr:from>
    <xdr:to>
      <xdr:col>50</xdr:col>
      <xdr:colOff>165100</xdr:colOff>
      <xdr:row>57</xdr:row>
      <xdr:rowOff>58748</xdr:rowOff>
    </xdr:to>
    <xdr:sp macro="" textlink="">
      <xdr:nvSpPr>
        <xdr:cNvPr id="367" name="楕円 366"/>
        <xdr:cNvSpPr/>
      </xdr:nvSpPr>
      <xdr:spPr>
        <a:xfrm>
          <a:off x="9588500" y="9729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75275</xdr:rowOff>
    </xdr:from>
    <xdr:ext cx="599010" cy="259045"/>
    <xdr:sp macro="" textlink="">
      <xdr:nvSpPr>
        <xdr:cNvPr id="368" name="テキスト ボックス 367"/>
        <xdr:cNvSpPr txBox="1"/>
      </xdr:nvSpPr>
      <xdr:spPr>
        <a:xfrm>
          <a:off x="9339795" y="95050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165044</xdr:rowOff>
    </xdr:from>
    <xdr:to>
      <xdr:col>46</xdr:col>
      <xdr:colOff>38100</xdr:colOff>
      <xdr:row>57</xdr:row>
      <xdr:rowOff>95194</xdr:rowOff>
    </xdr:to>
    <xdr:sp macro="" textlink="">
      <xdr:nvSpPr>
        <xdr:cNvPr id="369" name="楕円 368"/>
        <xdr:cNvSpPr/>
      </xdr:nvSpPr>
      <xdr:spPr>
        <a:xfrm>
          <a:off x="8699500" y="9766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111721</xdr:rowOff>
    </xdr:from>
    <xdr:ext cx="599010" cy="259045"/>
    <xdr:sp macro="" textlink="">
      <xdr:nvSpPr>
        <xdr:cNvPr id="370" name="テキスト ボックス 369"/>
        <xdr:cNvSpPr txBox="1"/>
      </xdr:nvSpPr>
      <xdr:spPr>
        <a:xfrm>
          <a:off x="8450795" y="95414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15629</xdr:rowOff>
    </xdr:from>
    <xdr:to>
      <xdr:col>41</xdr:col>
      <xdr:colOff>101600</xdr:colOff>
      <xdr:row>57</xdr:row>
      <xdr:rowOff>117229</xdr:rowOff>
    </xdr:to>
    <xdr:sp macro="" textlink="">
      <xdr:nvSpPr>
        <xdr:cNvPr id="371" name="楕円 370"/>
        <xdr:cNvSpPr/>
      </xdr:nvSpPr>
      <xdr:spPr>
        <a:xfrm>
          <a:off x="7810500" y="9788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133756</xdr:rowOff>
    </xdr:from>
    <xdr:ext cx="599010" cy="259045"/>
    <xdr:sp macro="" textlink="">
      <xdr:nvSpPr>
        <xdr:cNvPr id="372" name="テキスト ボックス 371"/>
        <xdr:cNvSpPr txBox="1"/>
      </xdr:nvSpPr>
      <xdr:spPr>
        <a:xfrm>
          <a:off x="7561795" y="95635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53</xdr:row>
      <xdr:rowOff>160550</xdr:rowOff>
    </xdr:from>
    <xdr:to>
      <xdr:col>36</xdr:col>
      <xdr:colOff>165100</xdr:colOff>
      <xdr:row>54</xdr:row>
      <xdr:rowOff>90700</xdr:rowOff>
    </xdr:to>
    <xdr:sp macro="" textlink="">
      <xdr:nvSpPr>
        <xdr:cNvPr id="373" name="楕円 372"/>
        <xdr:cNvSpPr/>
      </xdr:nvSpPr>
      <xdr:spPr>
        <a:xfrm>
          <a:off x="6921500" y="924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52</xdr:row>
      <xdr:rowOff>107227</xdr:rowOff>
    </xdr:from>
    <xdr:ext cx="599010" cy="259045"/>
    <xdr:sp macro="" textlink="">
      <xdr:nvSpPr>
        <xdr:cNvPr id="374" name="テキスト ボックス 373"/>
        <xdr:cNvSpPr txBox="1"/>
      </xdr:nvSpPr>
      <xdr:spPr>
        <a:xfrm>
          <a:off x="6672795" y="90226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5" name="直線コネクタ 384"/>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6" name="テキスト ボックス 385"/>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7" name="直線コネクタ 386"/>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8" name="テキスト ボックス 387"/>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9" name="直線コネクタ 388"/>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0" name="テキスト ボックス 389"/>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1" name="直線コネクタ 390"/>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2" name="テキスト ボックス 391"/>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4" name="テキスト ボックス 393"/>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5" name="普通建設事業費 （ うち新規整備　）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73</xdr:row>
      <xdr:rowOff>76652</xdr:rowOff>
    </xdr:from>
    <xdr:to>
      <xdr:col>54</xdr:col>
      <xdr:colOff>189865</xdr:colOff>
      <xdr:row>78</xdr:row>
      <xdr:rowOff>139700</xdr:rowOff>
    </xdr:to>
    <xdr:cxnSp macro="">
      <xdr:nvCxnSpPr>
        <xdr:cNvPr id="396" name="直線コネクタ 395"/>
        <xdr:cNvCxnSpPr/>
      </xdr:nvCxnSpPr>
      <xdr:spPr>
        <a:xfrm flipV="1">
          <a:off x="10475595" y="12592502"/>
          <a:ext cx="1270" cy="9202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397" name="普通建設事業費 （ うち新規整備　）最小値テキスト"/>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8" name="直線コネクタ 397"/>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72</xdr:row>
      <xdr:rowOff>23329</xdr:rowOff>
    </xdr:from>
    <xdr:ext cx="599010" cy="259045"/>
    <xdr:sp macro="" textlink="">
      <xdr:nvSpPr>
        <xdr:cNvPr id="399" name="普通建設事業費 （ うち新規整備　）最大値テキスト"/>
        <xdr:cNvSpPr txBox="1"/>
      </xdr:nvSpPr>
      <xdr:spPr>
        <a:xfrm>
          <a:off x="10528300" y="123677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201,290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73</xdr:row>
      <xdr:rowOff>76652</xdr:rowOff>
    </xdr:from>
    <xdr:to>
      <xdr:col>55</xdr:col>
      <xdr:colOff>88900</xdr:colOff>
      <xdr:row>73</xdr:row>
      <xdr:rowOff>76652</xdr:rowOff>
    </xdr:to>
    <xdr:cxnSp macro="">
      <xdr:nvCxnSpPr>
        <xdr:cNvPr id="400" name="直線コネクタ 399"/>
        <xdr:cNvCxnSpPr/>
      </xdr:nvCxnSpPr>
      <xdr:spPr>
        <a:xfrm>
          <a:off x="10388600" y="125925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119724</xdr:rowOff>
    </xdr:from>
    <xdr:to>
      <xdr:col>55</xdr:col>
      <xdr:colOff>0</xdr:colOff>
      <xdr:row>78</xdr:row>
      <xdr:rowOff>125389</xdr:rowOff>
    </xdr:to>
    <xdr:cxnSp macro="">
      <xdr:nvCxnSpPr>
        <xdr:cNvPr id="401" name="直線コネクタ 400"/>
        <xdr:cNvCxnSpPr/>
      </xdr:nvCxnSpPr>
      <xdr:spPr>
        <a:xfrm flipV="1">
          <a:off x="9639300" y="13492824"/>
          <a:ext cx="838200" cy="5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132013</xdr:rowOff>
    </xdr:from>
    <xdr:ext cx="534377" cy="259045"/>
    <xdr:sp macro="" textlink="">
      <xdr:nvSpPr>
        <xdr:cNvPr id="402" name="普通建設事業費 （ うち新規整備　）平均値テキスト"/>
        <xdr:cNvSpPr txBox="1"/>
      </xdr:nvSpPr>
      <xdr:spPr>
        <a:xfrm>
          <a:off x="10528300" y="131622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109136</xdr:rowOff>
    </xdr:from>
    <xdr:to>
      <xdr:col>55</xdr:col>
      <xdr:colOff>50800</xdr:colOff>
      <xdr:row>78</xdr:row>
      <xdr:rowOff>39286</xdr:rowOff>
    </xdr:to>
    <xdr:sp macro="" textlink="">
      <xdr:nvSpPr>
        <xdr:cNvPr id="403" name="フローチャート: 判断 402"/>
        <xdr:cNvSpPr/>
      </xdr:nvSpPr>
      <xdr:spPr>
        <a:xfrm>
          <a:off x="10426700" y="13310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107869</xdr:rowOff>
    </xdr:from>
    <xdr:to>
      <xdr:col>50</xdr:col>
      <xdr:colOff>114300</xdr:colOff>
      <xdr:row>78</xdr:row>
      <xdr:rowOff>125389</xdr:rowOff>
    </xdr:to>
    <xdr:cxnSp macro="">
      <xdr:nvCxnSpPr>
        <xdr:cNvPr id="404" name="直線コネクタ 403"/>
        <xdr:cNvCxnSpPr/>
      </xdr:nvCxnSpPr>
      <xdr:spPr>
        <a:xfrm>
          <a:off x="8750300" y="13480969"/>
          <a:ext cx="889000" cy="17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146700</xdr:rowOff>
    </xdr:from>
    <xdr:to>
      <xdr:col>50</xdr:col>
      <xdr:colOff>165100</xdr:colOff>
      <xdr:row>78</xdr:row>
      <xdr:rowOff>76850</xdr:rowOff>
    </xdr:to>
    <xdr:sp macro="" textlink="">
      <xdr:nvSpPr>
        <xdr:cNvPr id="405" name="フローチャート: 判断 404"/>
        <xdr:cNvSpPr/>
      </xdr:nvSpPr>
      <xdr:spPr>
        <a:xfrm>
          <a:off x="9588500" y="1334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93377</xdr:rowOff>
    </xdr:from>
    <xdr:ext cx="534377" cy="259045"/>
    <xdr:sp macro="" textlink="">
      <xdr:nvSpPr>
        <xdr:cNvPr id="406" name="テキスト ボックス 405"/>
        <xdr:cNvSpPr txBox="1"/>
      </xdr:nvSpPr>
      <xdr:spPr>
        <a:xfrm>
          <a:off x="9372111" y="13123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127552</xdr:rowOff>
    </xdr:from>
    <xdr:to>
      <xdr:col>45</xdr:col>
      <xdr:colOff>177800</xdr:colOff>
      <xdr:row>78</xdr:row>
      <xdr:rowOff>107869</xdr:rowOff>
    </xdr:to>
    <xdr:cxnSp macro="">
      <xdr:nvCxnSpPr>
        <xdr:cNvPr id="407" name="直線コネクタ 406"/>
        <xdr:cNvCxnSpPr/>
      </xdr:nvCxnSpPr>
      <xdr:spPr>
        <a:xfrm>
          <a:off x="7861300" y="13329202"/>
          <a:ext cx="889000" cy="1517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141190</xdr:rowOff>
    </xdr:from>
    <xdr:to>
      <xdr:col>46</xdr:col>
      <xdr:colOff>38100</xdr:colOff>
      <xdr:row>78</xdr:row>
      <xdr:rowOff>71340</xdr:rowOff>
    </xdr:to>
    <xdr:sp macro="" textlink="">
      <xdr:nvSpPr>
        <xdr:cNvPr id="408" name="フローチャート: 判断 407"/>
        <xdr:cNvSpPr/>
      </xdr:nvSpPr>
      <xdr:spPr>
        <a:xfrm>
          <a:off x="8699500" y="13342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87867</xdr:rowOff>
    </xdr:from>
    <xdr:ext cx="534377" cy="259045"/>
    <xdr:sp macro="" textlink="">
      <xdr:nvSpPr>
        <xdr:cNvPr id="409" name="テキスト ボックス 408"/>
        <xdr:cNvSpPr txBox="1"/>
      </xdr:nvSpPr>
      <xdr:spPr>
        <a:xfrm>
          <a:off x="8483111" y="13118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70</xdr:row>
      <xdr:rowOff>169925</xdr:rowOff>
    </xdr:from>
    <xdr:to>
      <xdr:col>41</xdr:col>
      <xdr:colOff>50800</xdr:colOff>
      <xdr:row>77</xdr:row>
      <xdr:rowOff>127552</xdr:rowOff>
    </xdr:to>
    <xdr:cxnSp macro="">
      <xdr:nvCxnSpPr>
        <xdr:cNvPr id="410" name="直線コネクタ 409"/>
        <xdr:cNvCxnSpPr/>
      </xdr:nvCxnSpPr>
      <xdr:spPr>
        <a:xfrm>
          <a:off x="6972300" y="12171425"/>
          <a:ext cx="889000" cy="11577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107769</xdr:rowOff>
    </xdr:from>
    <xdr:to>
      <xdr:col>41</xdr:col>
      <xdr:colOff>101600</xdr:colOff>
      <xdr:row>78</xdr:row>
      <xdr:rowOff>37919</xdr:rowOff>
    </xdr:to>
    <xdr:sp macro="" textlink="">
      <xdr:nvSpPr>
        <xdr:cNvPr id="411" name="フローチャート: 判断 410"/>
        <xdr:cNvSpPr/>
      </xdr:nvSpPr>
      <xdr:spPr>
        <a:xfrm>
          <a:off x="7810500" y="13309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29046</xdr:rowOff>
    </xdr:from>
    <xdr:ext cx="534377" cy="259045"/>
    <xdr:sp macro="" textlink="">
      <xdr:nvSpPr>
        <xdr:cNvPr id="412" name="テキスト ボックス 411"/>
        <xdr:cNvSpPr txBox="1"/>
      </xdr:nvSpPr>
      <xdr:spPr>
        <a:xfrm>
          <a:off x="7594111" y="134021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55214</xdr:rowOff>
    </xdr:from>
    <xdr:to>
      <xdr:col>36</xdr:col>
      <xdr:colOff>165100</xdr:colOff>
      <xdr:row>77</xdr:row>
      <xdr:rowOff>156814</xdr:rowOff>
    </xdr:to>
    <xdr:sp macro="" textlink="">
      <xdr:nvSpPr>
        <xdr:cNvPr id="413" name="フローチャート: 判断 412"/>
        <xdr:cNvSpPr/>
      </xdr:nvSpPr>
      <xdr:spPr>
        <a:xfrm>
          <a:off x="6921500" y="13256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147941</xdr:rowOff>
    </xdr:from>
    <xdr:ext cx="534377" cy="259045"/>
    <xdr:sp macro="" textlink="">
      <xdr:nvSpPr>
        <xdr:cNvPr id="414" name="テキスト ボックス 413"/>
        <xdr:cNvSpPr txBox="1"/>
      </xdr:nvSpPr>
      <xdr:spPr>
        <a:xfrm>
          <a:off x="6705111" y="1334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5" name="テキスト ボックス 414"/>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6" name="テキスト ボックス 415"/>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7" name="テキスト ボックス 416"/>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8" name="テキスト ボックス 417"/>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9" name="テキスト ボックス 418"/>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68924</xdr:rowOff>
    </xdr:from>
    <xdr:to>
      <xdr:col>55</xdr:col>
      <xdr:colOff>50800</xdr:colOff>
      <xdr:row>78</xdr:row>
      <xdr:rowOff>170524</xdr:rowOff>
    </xdr:to>
    <xdr:sp macro="" textlink="">
      <xdr:nvSpPr>
        <xdr:cNvPr id="420" name="楕円 419"/>
        <xdr:cNvSpPr/>
      </xdr:nvSpPr>
      <xdr:spPr>
        <a:xfrm>
          <a:off x="10426700" y="13442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155301</xdr:rowOff>
    </xdr:from>
    <xdr:ext cx="469744" cy="259045"/>
    <xdr:sp macro="" textlink="">
      <xdr:nvSpPr>
        <xdr:cNvPr id="421" name="普通建設事業費 （ うち新規整備　）該当値テキスト"/>
        <xdr:cNvSpPr txBox="1"/>
      </xdr:nvSpPr>
      <xdr:spPr>
        <a:xfrm>
          <a:off x="10528300" y="133569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74589</xdr:rowOff>
    </xdr:from>
    <xdr:to>
      <xdr:col>50</xdr:col>
      <xdr:colOff>165100</xdr:colOff>
      <xdr:row>79</xdr:row>
      <xdr:rowOff>4739</xdr:rowOff>
    </xdr:to>
    <xdr:sp macro="" textlink="">
      <xdr:nvSpPr>
        <xdr:cNvPr id="422" name="楕円 421"/>
        <xdr:cNvSpPr/>
      </xdr:nvSpPr>
      <xdr:spPr>
        <a:xfrm>
          <a:off x="9588500" y="1344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167316</xdr:rowOff>
    </xdr:from>
    <xdr:ext cx="469744" cy="259045"/>
    <xdr:sp macro="" textlink="">
      <xdr:nvSpPr>
        <xdr:cNvPr id="423" name="テキスト ボックス 422"/>
        <xdr:cNvSpPr txBox="1"/>
      </xdr:nvSpPr>
      <xdr:spPr>
        <a:xfrm>
          <a:off x="9404428" y="135404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57069</xdr:rowOff>
    </xdr:from>
    <xdr:to>
      <xdr:col>46</xdr:col>
      <xdr:colOff>38100</xdr:colOff>
      <xdr:row>78</xdr:row>
      <xdr:rowOff>158669</xdr:rowOff>
    </xdr:to>
    <xdr:sp macro="" textlink="">
      <xdr:nvSpPr>
        <xdr:cNvPr id="424" name="楕円 423"/>
        <xdr:cNvSpPr/>
      </xdr:nvSpPr>
      <xdr:spPr>
        <a:xfrm>
          <a:off x="8699500" y="13430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149796</xdr:rowOff>
    </xdr:from>
    <xdr:ext cx="469744" cy="259045"/>
    <xdr:sp macro="" textlink="">
      <xdr:nvSpPr>
        <xdr:cNvPr id="425" name="テキスト ボックス 424"/>
        <xdr:cNvSpPr txBox="1"/>
      </xdr:nvSpPr>
      <xdr:spPr>
        <a:xfrm>
          <a:off x="8515428" y="135228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76752</xdr:rowOff>
    </xdr:from>
    <xdr:to>
      <xdr:col>41</xdr:col>
      <xdr:colOff>101600</xdr:colOff>
      <xdr:row>78</xdr:row>
      <xdr:rowOff>6902</xdr:rowOff>
    </xdr:to>
    <xdr:sp macro="" textlink="">
      <xdr:nvSpPr>
        <xdr:cNvPr id="426" name="楕円 425"/>
        <xdr:cNvSpPr/>
      </xdr:nvSpPr>
      <xdr:spPr>
        <a:xfrm>
          <a:off x="7810500" y="13278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23429</xdr:rowOff>
    </xdr:from>
    <xdr:ext cx="534377" cy="259045"/>
    <xdr:sp macro="" textlink="">
      <xdr:nvSpPr>
        <xdr:cNvPr id="427" name="テキスト ボックス 426"/>
        <xdr:cNvSpPr txBox="1"/>
      </xdr:nvSpPr>
      <xdr:spPr>
        <a:xfrm>
          <a:off x="7594111" y="13053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70</xdr:row>
      <xdr:rowOff>119125</xdr:rowOff>
    </xdr:from>
    <xdr:to>
      <xdr:col>36</xdr:col>
      <xdr:colOff>165100</xdr:colOff>
      <xdr:row>71</xdr:row>
      <xdr:rowOff>49275</xdr:rowOff>
    </xdr:to>
    <xdr:sp macro="" textlink="">
      <xdr:nvSpPr>
        <xdr:cNvPr id="428" name="楕円 427"/>
        <xdr:cNvSpPr/>
      </xdr:nvSpPr>
      <xdr:spPr>
        <a:xfrm>
          <a:off x="6921500" y="1212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69</xdr:row>
      <xdr:rowOff>65802</xdr:rowOff>
    </xdr:from>
    <xdr:ext cx="599010" cy="259045"/>
    <xdr:sp macro="" textlink="">
      <xdr:nvSpPr>
        <xdr:cNvPr id="429" name="テキスト ボックス 428"/>
        <xdr:cNvSpPr txBox="1"/>
      </xdr:nvSpPr>
      <xdr:spPr>
        <a:xfrm>
          <a:off x="6672795" y="1189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0" name="正方形/長方形 429"/>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1" name="正方形/長方形 430"/>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2" name="正方形/長方形 431"/>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3" name="正方形/長方形 432"/>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4" name="正方形/長方形 433"/>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5" name="正方形/長方形 434"/>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6" name="正方形/長方形 435"/>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7" name="正方形/長方形 436"/>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8" name="テキスト ボックス 437"/>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0" name="直線コネクタ 439"/>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1" name="テキスト ボックス 440"/>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2" name="直線コネクタ 441"/>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3" name="テキスト ボックス 442"/>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4" name="直線コネクタ 443"/>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5" name="テキスト ボックス 444"/>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6" name="直線コネクタ 445"/>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7" name="テキスト ボックス 446"/>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8" name="直線コネクタ 447"/>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9" name="テキスト ボックス 448"/>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0" name="普通建設事業費 （ うち更新整備　）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153081</xdr:rowOff>
    </xdr:from>
    <xdr:to>
      <xdr:col>54</xdr:col>
      <xdr:colOff>189865</xdr:colOff>
      <xdr:row>98</xdr:row>
      <xdr:rowOff>122013</xdr:rowOff>
    </xdr:to>
    <xdr:cxnSp macro="">
      <xdr:nvCxnSpPr>
        <xdr:cNvPr id="451" name="直線コネクタ 450"/>
        <xdr:cNvCxnSpPr/>
      </xdr:nvCxnSpPr>
      <xdr:spPr>
        <a:xfrm flipV="1">
          <a:off x="10475595" y="15755031"/>
          <a:ext cx="1270" cy="11690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125840</xdr:rowOff>
    </xdr:from>
    <xdr:ext cx="469744" cy="259045"/>
    <xdr:sp macro="" textlink="">
      <xdr:nvSpPr>
        <xdr:cNvPr id="452" name="普通建設事業費 （ うち更新整備　）最小値テキスト"/>
        <xdr:cNvSpPr txBox="1"/>
      </xdr:nvSpPr>
      <xdr:spPr>
        <a:xfrm>
          <a:off x="10528300" y="169279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122013</xdr:rowOff>
    </xdr:from>
    <xdr:to>
      <xdr:col>55</xdr:col>
      <xdr:colOff>88900</xdr:colOff>
      <xdr:row>98</xdr:row>
      <xdr:rowOff>122013</xdr:rowOff>
    </xdr:to>
    <xdr:cxnSp macro="">
      <xdr:nvCxnSpPr>
        <xdr:cNvPr id="453" name="直線コネクタ 452"/>
        <xdr:cNvCxnSpPr/>
      </xdr:nvCxnSpPr>
      <xdr:spPr>
        <a:xfrm>
          <a:off x="10388600" y="169241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99758</xdr:rowOff>
    </xdr:from>
    <xdr:ext cx="599010" cy="259045"/>
    <xdr:sp macro="" textlink="">
      <xdr:nvSpPr>
        <xdr:cNvPr id="454" name="普通建設事業費 （ うち更新整備　）最大値テキスト"/>
        <xdr:cNvSpPr txBox="1"/>
      </xdr:nvSpPr>
      <xdr:spPr>
        <a:xfrm>
          <a:off x="10528300" y="155302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519,147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153081</xdr:rowOff>
    </xdr:from>
    <xdr:to>
      <xdr:col>55</xdr:col>
      <xdr:colOff>88900</xdr:colOff>
      <xdr:row>91</xdr:row>
      <xdr:rowOff>153081</xdr:rowOff>
    </xdr:to>
    <xdr:cxnSp macro="">
      <xdr:nvCxnSpPr>
        <xdr:cNvPr id="455" name="直線コネクタ 454"/>
        <xdr:cNvCxnSpPr/>
      </xdr:nvCxnSpPr>
      <xdr:spPr>
        <a:xfrm>
          <a:off x="10388600" y="157550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27423</xdr:rowOff>
    </xdr:from>
    <xdr:to>
      <xdr:col>55</xdr:col>
      <xdr:colOff>0</xdr:colOff>
      <xdr:row>97</xdr:row>
      <xdr:rowOff>48633</xdr:rowOff>
    </xdr:to>
    <xdr:cxnSp macro="">
      <xdr:nvCxnSpPr>
        <xdr:cNvPr id="456" name="直線コネクタ 455"/>
        <xdr:cNvCxnSpPr/>
      </xdr:nvCxnSpPr>
      <xdr:spPr>
        <a:xfrm>
          <a:off x="9639300" y="16658073"/>
          <a:ext cx="838200" cy="21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77061</xdr:rowOff>
    </xdr:from>
    <xdr:ext cx="534377" cy="259045"/>
    <xdr:sp macro="" textlink="">
      <xdr:nvSpPr>
        <xdr:cNvPr id="457" name="普通建設事業費 （ うち更新整備　）平均値テキスト"/>
        <xdr:cNvSpPr txBox="1"/>
      </xdr:nvSpPr>
      <xdr:spPr>
        <a:xfrm>
          <a:off x="10528300" y="167077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98634</xdr:rowOff>
    </xdr:from>
    <xdr:to>
      <xdr:col>55</xdr:col>
      <xdr:colOff>50800</xdr:colOff>
      <xdr:row>98</xdr:row>
      <xdr:rowOff>28784</xdr:rowOff>
    </xdr:to>
    <xdr:sp macro="" textlink="">
      <xdr:nvSpPr>
        <xdr:cNvPr id="458" name="フローチャート: 判断 457"/>
        <xdr:cNvSpPr/>
      </xdr:nvSpPr>
      <xdr:spPr>
        <a:xfrm>
          <a:off x="10426700" y="16729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27423</xdr:rowOff>
    </xdr:from>
    <xdr:to>
      <xdr:col>50</xdr:col>
      <xdr:colOff>114300</xdr:colOff>
      <xdr:row>97</xdr:row>
      <xdr:rowOff>73042</xdr:rowOff>
    </xdr:to>
    <xdr:cxnSp macro="">
      <xdr:nvCxnSpPr>
        <xdr:cNvPr id="459" name="直線コネクタ 458"/>
        <xdr:cNvCxnSpPr/>
      </xdr:nvCxnSpPr>
      <xdr:spPr>
        <a:xfrm flipV="1">
          <a:off x="8750300" y="16658073"/>
          <a:ext cx="889000" cy="45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101530</xdr:rowOff>
    </xdr:from>
    <xdr:to>
      <xdr:col>50</xdr:col>
      <xdr:colOff>165100</xdr:colOff>
      <xdr:row>98</xdr:row>
      <xdr:rowOff>31680</xdr:rowOff>
    </xdr:to>
    <xdr:sp macro="" textlink="">
      <xdr:nvSpPr>
        <xdr:cNvPr id="460" name="フローチャート: 判断 459"/>
        <xdr:cNvSpPr/>
      </xdr:nvSpPr>
      <xdr:spPr>
        <a:xfrm>
          <a:off x="9588500" y="1673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22807</xdr:rowOff>
    </xdr:from>
    <xdr:ext cx="534377" cy="259045"/>
    <xdr:sp macro="" textlink="">
      <xdr:nvSpPr>
        <xdr:cNvPr id="461" name="テキスト ボックス 460"/>
        <xdr:cNvSpPr txBox="1"/>
      </xdr:nvSpPr>
      <xdr:spPr>
        <a:xfrm>
          <a:off x="9372111" y="16824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73042</xdr:rowOff>
    </xdr:from>
    <xdr:to>
      <xdr:col>45</xdr:col>
      <xdr:colOff>177800</xdr:colOff>
      <xdr:row>97</xdr:row>
      <xdr:rowOff>169861</xdr:rowOff>
    </xdr:to>
    <xdr:cxnSp macro="">
      <xdr:nvCxnSpPr>
        <xdr:cNvPr id="462" name="直線コネクタ 461"/>
        <xdr:cNvCxnSpPr/>
      </xdr:nvCxnSpPr>
      <xdr:spPr>
        <a:xfrm flipV="1">
          <a:off x="7861300" y="16703692"/>
          <a:ext cx="889000" cy="96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135187</xdr:rowOff>
    </xdr:from>
    <xdr:to>
      <xdr:col>46</xdr:col>
      <xdr:colOff>38100</xdr:colOff>
      <xdr:row>98</xdr:row>
      <xdr:rowOff>65337</xdr:rowOff>
    </xdr:to>
    <xdr:sp macro="" textlink="">
      <xdr:nvSpPr>
        <xdr:cNvPr id="463" name="フローチャート: 判断 462"/>
        <xdr:cNvSpPr/>
      </xdr:nvSpPr>
      <xdr:spPr>
        <a:xfrm>
          <a:off x="8699500" y="16765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56464</xdr:rowOff>
    </xdr:from>
    <xdr:ext cx="534377" cy="259045"/>
    <xdr:sp macro="" textlink="">
      <xdr:nvSpPr>
        <xdr:cNvPr id="464" name="テキスト ボックス 463"/>
        <xdr:cNvSpPr txBox="1"/>
      </xdr:nvSpPr>
      <xdr:spPr>
        <a:xfrm>
          <a:off x="8483111" y="16858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169861</xdr:rowOff>
    </xdr:from>
    <xdr:to>
      <xdr:col>41</xdr:col>
      <xdr:colOff>50800</xdr:colOff>
      <xdr:row>98</xdr:row>
      <xdr:rowOff>37167</xdr:rowOff>
    </xdr:to>
    <xdr:cxnSp macro="">
      <xdr:nvCxnSpPr>
        <xdr:cNvPr id="465" name="直線コネクタ 464"/>
        <xdr:cNvCxnSpPr/>
      </xdr:nvCxnSpPr>
      <xdr:spPr>
        <a:xfrm flipV="1">
          <a:off x="6972300" y="16800511"/>
          <a:ext cx="889000" cy="387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135891</xdr:rowOff>
    </xdr:from>
    <xdr:to>
      <xdr:col>41</xdr:col>
      <xdr:colOff>101600</xdr:colOff>
      <xdr:row>98</xdr:row>
      <xdr:rowOff>66041</xdr:rowOff>
    </xdr:to>
    <xdr:sp macro="" textlink="">
      <xdr:nvSpPr>
        <xdr:cNvPr id="466" name="フローチャート: 判断 465"/>
        <xdr:cNvSpPr/>
      </xdr:nvSpPr>
      <xdr:spPr>
        <a:xfrm>
          <a:off x="7810500" y="1676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57168</xdr:rowOff>
    </xdr:from>
    <xdr:ext cx="534377" cy="259045"/>
    <xdr:sp macro="" textlink="">
      <xdr:nvSpPr>
        <xdr:cNvPr id="467" name="テキスト ボックス 466"/>
        <xdr:cNvSpPr txBox="1"/>
      </xdr:nvSpPr>
      <xdr:spPr>
        <a:xfrm>
          <a:off x="7594111" y="16859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118897</xdr:rowOff>
    </xdr:from>
    <xdr:to>
      <xdr:col>36</xdr:col>
      <xdr:colOff>165100</xdr:colOff>
      <xdr:row>98</xdr:row>
      <xdr:rowOff>49047</xdr:rowOff>
    </xdr:to>
    <xdr:sp macro="" textlink="">
      <xdr:nvSpPr>
        <xdr:cNvPr id="468" name="フローチャート: 判断 467"/>
        <xdr:cNvSpPr/>
      </xdr:nvSpPr>
      <xdr:spPr>
        <a:xfrm>
          <a:off x="6921500" y="167495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65574</xdr:rowOff>
    </xdr:from>
    <xdr:ext cx="534377" cy="259045"/>
    <xdr:sp macro="" textlink="">
      <xdr:nvSpPr>
        <xdr:cNvPr id="469" name="テキスト ボックス 468"/>
        <xdr:cNvSpPr txBox="1"/>
      </xdr:nvSpPr>
      <xdr:spPr>
        <a:xfrm>
          <a:off x="6705111" y="16524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0" name="テキスト ボックス 469"/>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1" name="テキスト ボックス 470"/>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2" name="テキスト ボックス 471"/>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3" name="テキスト ボックス 472"/>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4" name="テキスト ボックス 473"/>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169283</xdr:rowOff>
    </xdr:from>
    <xdr:to>
      <xdr:col>55</xdr:col>
      <xdr:colOff>50800</xdr:colOff>
      <xdr:row>97</xdr:row>
      <xdr:rowOff>99433</xdr:rowOff>
    </xdr:to>
    <xdr:sp macro="" textlink="">
      <xdr:nvSpPr>
        <xdr:cNvPr id="475" name="楕円 474"/>
        <xdr:cNvSpPr/>
      </xdr:nvSpPr>
      <xdr:spPr>
        <a:xfrm>
          <a:off x="10426700" y="16628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20710</xdr:rowOff>
    </xdr:from>
    <xdr:ext cx="599010" cy="259045"/>
    <xdr:sp macro="" textlink="">
      <xdr:nvSpPr>
        <xdr:cNvPr id="476" name="普通建設事業費 （ うち更新整備　）該当値テキスト"/>
        <xdr:cNvSpPr txBox="1"/>
      </xdr:nvSpPr>
      <xdr:spPr>
        <a:xfrm>
          <a:off x="10528300" y="164799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114,837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148073</xdr:rowOff>
    </xdr:from>
    <xdr:to>
      <xdr:col>50</xdr:col>
      <xdr:colOff>165100</xdr:colOff>
      <xdr:row>97</xdr:row>
      <xdr:rowOff>78223</xdr:rowOff>
    </xdr:to>
    <xdr:sp macro="" textlink="">
      <xdr:nvSpPr>
        <xdr:cNvPr id="477" name="楕円 476"/>
        <xdr:cNvSpPr/>
      </xdr:nvSpPr>
      <xdr:spPr>
        <a:xfrm>
          <a:off x="9588500" y="166072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94750</xdr:rowOff>
    </xdr:from>
    <xdr:ext cx="599010" cy="259045"/>
    <xdr:sp macro="" textlink="">
      <xdr:nvSpPr>
        <xdr:cNvPr id="478" name="テキスト ボックス 477"/>
        <xdr:cNvSpPr txBox="1"/>
      </xdr:nvSpPr>
      <xdr:spPr>
        <a:xfrm>
          <a:off x="9339795" y="163825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22242</xdr:rowOff>
    </xdr:from>
    <xdr:to>
      <xdr:col>46</xdr:col>
      <xdr:colOff>38100</xdr:colOff>
      <xdr:row>97</xdr:row>
      <xdr:rowOff>123842</xdr:rowOff>
    </xdr:to>
    <xdr:sp macro="" textlink="">
      <xdr:nvSpPr>
        <xdr:cNvPr id="479" name="楕円 478"/>
        <xdr:cNvSpPr/>
      </xdr:nvSpPr>
      <xdr:spPr>
        <a:xfrm>
          <a:off x="8699500" y="16652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140369</xdr:rowOff>
    </xdr:from>
    <xdr:ext cx="599010" cy="259045"/>
    <xdr:sp macro="" textlink="">
      <xdr:nvSpPr>
        <xdr:cNvPr id="480" name="テキスト ボックス 479"/>
        <xdr:cNvSpPr txBox="1"/>
      </xdr:nvSpPr>
      <xdr:spPr>
        <a:xfrm>
          <a:off x="8450795" y="164281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119061</xdr:rowOff>
    </xdr:from>
    <xdr:to>
      <xdr:col>41</xdr:col>
      <xdr:colOff>101600</xdr:colOff>
      <xdr:row>98</xdr:row>
      <xdr:rowOff>49211</xdr:rowOff>
    </xdr:to>
    <xdr:sp macro="" textlink="">
      <xdr:nvSpPr>
        <xdr:cNvPr id="481" name="楕円 480"/>
        <xdr:cNvSpPr/>
      </xdr:nvSpPr>
      <xdr:spPr>
        <a:xfrm>
          <a:off x="7810500" y="16749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65738</xdr:rowOff>
    </xdr:from>
    <xdr:ext cx="534377" cy="259045"/>
    <xdr:sp macro="" textlink="">
      <xdr:nvSpPr>
        <xdr:cNvPr id="482" name="テキスト ボックス 481"/>
        <xdr:cNvSpPr txBox="1"/>
      </xdr:nvSpPr>
      <xdr:spPr>
        <a:xfrm>
          <a:off x="7594111" y="16524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157817</xdr:rowOff>
    </xdr:from>
    <xdr:to>
      <xdr:col>36</xdr:col>
      <xdr:colOff>165100</xdr:colOff>
      <xdr:row>98</xdr:row>
      <xdr:rowOff>87967</xdr:rowOff>
    </xdr:to>
    <xdr:sp macro="" textlink="">
      <xdr:nvSpPr>
        <xdr:cNvPr id="483" name="楕円 482"/>
        <xdr:cNvSpPr/>
      </xdr:nvSpPr>
      <xdr:spPr>
        <a:xfrm>
          <a:off x="6921500" y="167884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79094</xdr:rowOff>
    </xdr:from>
    <xdr:ext cx="534377" cy="259045"/>
    <xdr:sp macro="" textlink="">
      <xdr:nvSpPr>
        <xdr:cNvPr id="484" name="テキスト ボックス 483"/>
        <xdr:cNvSpPr txBox="1"/>
      </xdr:nvSpPr>
      <xdr:spPr>
        <a:xfrm>
          <a:off x="6705111" y="168811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5" name="正方形/長方形 484"/>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6" name="正方形/長方形 485"/>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7" name="正方形/長方形 486"/>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8" name="正方形/長方形 487"/>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9" name="正方形/長方形 488"/>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0" name="正方形/長方形 489"/>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1" name="正方形/長方形 490"/>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2" name="正方形/長方形 491"/>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3" name="テキスト ボックス 492"/>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4" name="直線コネクタ 493"/>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5" name="直線コネクタ 494"/>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6" name="テキスト ボックス 495"/>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7" name="直線コネクタ 496"/>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498" name="テキスト ボックス 497"/>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9" name="直線コネクタ 498"/>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00" name="テキスト ボックス 499"/>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1" name="直線コネクタ 500"/>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02" name="テキスト ボックス 501"/>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3" name="直線コネクタ 502"/>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04" name="テキスト ボックス 503"/>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5" name="災害復旧事業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57793</xdr:rowOff>
    </xdr:from>
    <xdr:to>
      <xdr:col>85</xdr:col>
      <xdr:colOff>126364</xdr:colOff>
      <xdr:row>38</xdr:row>
      <xdr:rowOff>139700</xdr:rowOff>
    </xdr:to>
    <xdr:cxnSp macro="">
      <xdr:nvCxnSpPr>
        <xdr:cNvPr id="506" name="直線コネクタ 505"/>
        <xdr:cNvCxnSpPr/>
      </xdr:nvCxnSpPr>
      <xdr:spPr>
        <a:xfrm flipV="1">
          <a:off x="16317595" y="5372743"/>
          <a:ext cx="1269" cy="12820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143527</xdr:rowOff>
    </xdr:from>
    <xdr:ext cx="249299" cy="259045"/>
    <xdr:sp macro="" textlink="">
      <xdr:nvSpPr>
        <xdr:cNvPr id="507" name="災害復旧事業費最小値テキスト"/>
        <xdr:cNvSpPr txBox="1"/>
      </xdr:nvSpPr>
      <xdr:spPr>
        <a:xfrm>
          <a:off x="16370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08" name="直線コネクタ 507"/>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4470</xdr:rowOff>
    </xdr:from>
    <xdr:ext cx="534377" cy="259045"/>
    <xdr:sp macro="" textlink="">
      <xdr:nvSpPr>
        <xdr:cNvPr id="509" name="災害復旧事業費最大値テキスト"/>
        <xdr:cNvSpPr txBox="1"/>
      </xdr:nvSpPr>
      <xdr:spPr>
        <a:xfrm>
          <a:off x="16370300" y="51479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56,083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57793</xdr:rowOff>
    </xdr:from>
    <xdr:to>
      <xdr:col>86</xdr:col>
      <xdr:colOff>25400</xdr:colOff>
      <xdr:row>31</xdr:row>
      <xdr:rowOff>57793</xdr:rowOff>
    </xdr:to>
    <xdr:cxnSp macro="">
      <xdr:nvCxnSpPr>
        <xdr:cNvPr id="510" name="直線コネクタ 509"/>
        <xdr:cNvCxnSpPr/>
      </xdr:nvCxnSpPr>
      <xdr:spPr>
        <a:xfrm>
          <a:off x="16230600" y="53727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103764</xdr:rowOff>
    </xdr:from>
    <xdr:to>
      <xdr:col>85</xdr:col>
      <xdr:colOff>127000</xdr:colOff>
      <xdr:row>38</xdr:row>
      <xdr:rowOff>139700</xdr:rowOff>
    </xdr:to>
    <xdr:cxnSp macro="">
      <xdr:nvCxnSpPr>
        <xdr:cNvPr id="511" name="直線コネクタ 510"/>
        <xdr:cNvCxnSpPr/>
      </xdr:nvCxnSpPr>
      <xdr:spPr>
        <a:xfrm>
          <a:off x="15481300" y="6618864"/>
          <a:ext cx="838200" cy="35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50672</xdr:rowOff>
    </xdr:from>
    <xdr:ext cx="469744" cy="259045"/>
    <xdr:sp macro="" textlink="">
      <xdr:nvSpPr>
        <xdr:cNvPr id="512" name="災害復旧事業費平均値テキスト"/>
        <xdr:cNvSpPr txBox="1"/>
      </xdr:nvSpPr>
      <xdr:spPr>
        <a:xfrm>
          <a:off x="16370300" y="63943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27795</xdr:rowOff>
    </xdr:from>
    <xdr:to>
      <xdr:col>85</xdr:col>
      <xdr:colOff>177800</xdr:colOff>
      <xdr:row>38</xdr:row>
      <xdr:rowOff>129395</xdr:rowOff>
    </xdr:to>
    <xdr:sp macro="" textlink="">
      <xdr:nvSpPr>
        <xdr:cNvPr id="513" name="フローチャート: 判断 512"/>
        <xdr:cNvSpPr/>
      </xdr:nvSpPr>
      <xdr:spPr>
        <a:xfrm>
          <a:off x="16268700" y="6542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103764</xdr:rowOff>
    </xdr:from>
    <xdr:to>
      <xdr:col>81</xdr:col>
      <xdr:colOff>50800</xdr:colOff>
      <xdr:row>38</xdr:row>
      <xdr:rowOff>133893</xdr:rowOff>
    </xdr:to>
    <xdr:cxnSp macro="">
      <xdr:nvCxnSpPr>
        <xdr:cNvPr id="514" name="直線コネクタ 513"/>
        <xdr:cNvCxnSpPr/>
      </xdr:nvCxnSpPr>
      <xdr:spPr>
        <a:xfrm flipV="1">
          <a:off x="14592300" y="6618864"/>
          <a:ext cx="889000" cy="30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155674</xdr:rowOff>
    </xdr:from>
    <xdr:to>
      <xdr:col>81</xdr:col>
      <xdr:colOff>101600</xdr:colOff>
      <xdr:row>38</xdr:row>
      <xdr:rowOff>85824</xdr:rowOff>
    </xdr:to>
    <xdr:sp macro="" textlink="">
      <xdr:nvSpPr>
        <xdr:cNvPr id="515" name="フローチャート: 判断 514"/>
        <xdr:cNvSpPr/>
      </xdr:nvSpPr>
      <xdr:spPr>
        <a:xfrm>
          <a:off x="15430500" y="6499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102351</xdr:rowOff>
    </xdr:from>
    <xdr:ext cx="469744" cy="259045"/>
    <xdr:sp macro="" textlink="">
      <xdr:nvSpPr>
        <xdr:cNvPr id="516" name="テキスト ボックス 515"/>
        <xdr:cNvSpPr txBox="1"/>
      </xdr:nvSpPr>
      <xdr:spPr>
        <a:xfrm>
          <a:off x="15246428" y="62745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123927</xdr:rowOff>
    </xdr:from>
    <xdr:to>
      <xdr:col>76</xdr:col>
      <xdr:colOff>114300</xdr:colOff>
      <xdr:row>38</xdr:row>
      <xdr:rowOff>133893</xdr:rowOff>
    </xdr:to>
    <xdr:cxnSp macro="">
      <xdr:nvCxnSpPr>
        <xdr:cNvPr id="517" name="直線コネクタ 516"/>
        <xdr:cNvCxnSpPr/>
      </xdr:nvCxnSpPr>
      <xdr:spPr>
        <a:xfrm>
          <a:off x="13703300" y="6639027"/>
          <a:ext cx="889000" cy="9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103850</xdr:rowOff>
    </xdr:from>
    <xdr:to>
      <xdr:col>76</xdr:col>
      <xdr:colOff>165100</xdr:colOff>
      <xdr:row>38</xdr:row>
      <xdr:rowOff>34000</xdr:rowOff>
    </xdr:to>
    <xdr:sp macro="" textlink="">
      <xdr:nvSpPr>
        <xdr:cNvPr id="518" name="フローチャート: 判断 517"/>
        <xdr:cNvSpPr/>
      </xdr:nvSpPr>
      <xdr:spPr>
        <a:xfrm>
          <a:off x="14541500" y="6447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50527</xdr:rowOff>
    </xdr:from>
    <xdr:ext cx="469744" cy="259045"/>
    <xdr:sp macro="" textlink="">
      <xdr:nvSpPr>
        <xdr:cNvPr id="519" name="テキスト ボックス 518"/>
        <xdr:cNvSpPr txBox="1"/>
      </xdr:nvSpPr>
      <xdr:spPr>
        <a:xfrm>
          <a:off x="14357428" y="6222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123927</xdr:rowOff>
    </xdr:from>
    <xdr:to>
      <xdr:col>71</xdr:col>
      <xdr:colOff>177800</xdr:colOff>
      <xdr:row>38</xdr:row>
      <xdr:rowOff>126716</xdr:rowOff>
    </xdr:to>
    <xdr:cxnSp macro="">
      <xdr:nvCxnSpPr>
        <xdr:cNvPr id="520" name="直線コネクタ 519"/>
        <xdr:cNvCxnSpPr/>
      </xdr:nvCxnSpPr>
      <xdr:spPr>
        <a:xfrm flipV="1">
          <a:off x="12814300" y="6639027"/>
          <a:ext cx="889000" cy="27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102342</xdr:rowOff>
    </xdr:from>
    <xdr:to>
      <xdr:col>72</xdr:col>
      <xdr:colOff>38100</xdr:colOff>
      <xdr:row>38</xdr:row>
      <xdr:rowOff>32492</xdr:rowOff>
    </xdr:to>
    <xdr:sp macro="" textlink="">
      <xdr:nvSpPr>
        <xdr:cNvPr id="521" name="フローチャート: 判断 520"/>
        <xdr:cNvSpPr/>
      </xdr:nvSpPr>
      <xdr:spPr>
        <a:xfrm>
          <a:off x="13652500" y="6445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49019</xdr:rowOff>
    </xdr:from>
    <xdr:ext cx="469744" cy="259045"/>
    <xdr:sp macro="" textlink="">
      <xdr:nvSpPr>
        <xdr:cNvPr id="522" name="テキスト ボックス 521"/>
        <xdr:cNvSpPr txBox="1"/>
      </xdr:nvSpPr>
      <xdr:spPr>
        <a:xfrm>
          <a:off x="13468428" y="62212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140381</xdr:rowOff>
    </xdr:from>
    <xdr:to>
      <xdr:col>67</xdr:col>
      <xdr:colOff>101600</xdr:colOff>
      <xdr:row>38</xdr:row>
      <xdr:rowOff>70531</xdr:rowOff>
    </xdr:to>
    <xdr:sp macro="" textlink="">
      <xdr:nvSpPr>
        <xdr:cNvPr id="523" name="フローチャート: 判断 522"/>
        <xdr:cNvSpPr/>
      </xdr:nvSpPr>
      <xdr:spPr>
        <a:xfrm>
          <a:off x="12763500" y="6484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87058</xdr:rowOff>
    </xdr:from>
    <xdr:ext cx="469744" cy="259045"/>
    <xdr:sp macro="" textlink="">
      <xdr:nvSpPr>
        <xdr:cNvPr id="524" name="テキスト ボックス 523"/>
        <xdr:cNvSpPr txBox="1"/>
      </xdr:nvSpPr>
      <xdr:spPr>
        <a:xfrm>
          <a:off x="12579428" y="62592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5" name="テキスト ボックス 524"/>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6" name="テキスト ボックス 525"/>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7" name="テキスト ボックス 526"/>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8" name="テキスト ボックス 527"/>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9" name="テキスト ボックス 528"/>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88900</xdr:rowOff>
    </xdr:from>
    <xdr:to>
      <xdr:col>85</xdr:col>
      <xdr:colOff>177800</xdr:colOff>
      <xdr:row>39</xdr:row>
      <xdr:rowOff>19050</xdr:rowOff>
    </xdr:to>
    <xdr:sp macro="" textlink="">
      <xdr:nvSpPr>
        <xdr:cNvPr id="530" name="楕円 529"/>
        <xdr:cNvSpPr/>
      </xdr:nvSpPr>
      <xdr:spPr>
        <a:xfrm>
          <a:off x="16268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6222</xdr:rowOff>
    </xdr:from>
    <xdr:ext cx="249299" cy="259045"/>
    <xdr:sp macro="" textlink="">
      <xdr:nvSpPr>
        <xdr:cNvPr id="531" name="災害復旧事業費該当値テキスト"/>
        <xdr:cNvSpPr txBox="1"/>
      </xdr:nvSpPr>
      <xdr:spPr>
        <a:xfrm>
          <a:off x="16370300" y="652132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52964</xdr:rowOff>
    </xdr:from>
    <xdr:to>
      <xdr:col>81</xdr:col>
      <xdr:colOff>101600</xdr:colOff>
      <xdr:row>38</xdr:row>
      <xdr:rowOff>154564</xdr:rowOff>
    </xdr:to>
    <xdr:sp macro="" textlink="">
      <xdr:nvSpPr>
        <xdr:cNvPr id="532" name="楕円 531"/>
        <xdr:cNvSpPr/>
      </xdr:nvSpPr>
      <xdr:spPr>
        <a:xfrm>
          <a:off x="15430500" y="6568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38</xdr:row>
      <xdr:rowOff>145691</xdr:rowOff>
    </xdr:from>
    <xdr:ext cx="469744" cy="259045"/>
    <xdr:sp macro="" textlink="">
      <xdr:nvSpPr>
        <xdr:cNvPr id="533" name="テキスト ボックス 532"/>
        <xdr:cNvSpPr txBox="1"/>
      </xdr:nvSpPr>
      <xdr:spPr>
        <a:xfrm>
          <a:off x="15246428" y="6660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83093</xdr:rowOff>
    </xdr:from>
    <xdr:to>
      <xdr:col>76</xdr:col>
      <xdr:colOff>165100</xdr:colOff>
      <xdr:row>39</xdr:row>
      <xdr:rowOff>13243</xdr:rowOff>
    </xdr:to>
    <xdr:sp macro="" textlink="">
      <xdr:nvSpPr>
        <xdr:cNvPr id="534" name="楕円 533"/>
        <xdr:cNvSpPr/>
      </xdr:nvSpPr>
      <xdr:spPr>
        <a:xfrm>
          <a:off x="14541500" y="6598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4370</xdr:rowOff>
    </xdr:from>
    <xdr:ext cx="378565" cy="259045"/>
    <xdr:sp macro="" textlink="">
      <xdr:nvSpPr>
        <xdr:cNvPr id="535" name="テキスト ボックス 534"/>
        <xdr:cNvSpPr txBox="1"/>
      </xdr:nvSpPr>
      <xdr:spPr>
        <a:xfrm>
          <a:off x="14403017" y="66909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73127</xdr:rowOff>
    </xdr:from>
    <xdr:to>
      <xdr:col>72</xdr:col>
      <xdr:colOff>38100</xdr:colOff>
      <xdr:row>39</xdr:row>
      <xdr:rowOff>3277</xdr:rowOff>
    </xdr:to>
    <xdr:sp macro="" textlink="">
      <xdr:nvSpPr>
        <xdr:cNvPr id="536" name="楕円 535"/>
        <xdr:cNvSpPr/>
      </xdr:nvSpPr>
      <xdr:spPr>
        <a:xfrm>
          <a:off x="13652500" y="6588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38</xdr:row>
      <xdr:rowOff>165854</xdr:rowOff>
    </xdr:from>
    <xdr:ext cx="378565" cy="259045"/>
    <xdr:sp macro="" textlink="">
      <xdr:nvSpPr>
        <xdr:cNvPr id="537" name="テキスト ボックス 536"/>
        <xdr:cNvSpPr txBox="1"/>
      </xdr:nvSpPr>
      <xdr:spPr>
        <a:xfrm>
          <a:off x="13514017" y="66809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75916</xdr:rowOff>
    </xdr:from>
    <xdr:to>
      <xdr:col>67</xdr:col>
      <xdr:colOff>101600</xdr:colOff>
      <xdr:row>39</xdr:row>
      <xdr:rowOff>6066</xdr:rowOff>
    </xdr:to>
    <xdr:sp macro="" textlink="">
      <xdr:nvSpPr>
        <xdr:cNvPr id="538" name="楕円 537"/>
        <xdr:cNvSpPr/>
      </xdr:nvSpPr>
      <xdr:spPr>
        <a:xfrm>
          <a:off x="12763500" y="659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38</xdr:row>
      <xdr:rowOff>168643</xdr:rowOff>
    </xdr:from>
    <xdr:ext cx="378565" cy="259045"/>
    <xdr:sp macro="" textlink="">
      <xdr:nvSpPr>
        <xdr:cNvPr id="539" name="テキスト ボックス 538"/>
        <xdr:cNvSpPr txBox="1"/>
      </xdr:nvSpPr>
      <xdr:spPr>
        <a:xfrm>
          <a:off x="12625017" y="66837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0" name="正方形/長方形 539"/>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1" name="正方形/長方形 540"/>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2" name="正方形/長方形 541"/>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3" name="正方形/長方形 542"/>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4" name="正方形/長方形 543"/>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5" name="正方形/長方形 544"/>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6" name="正方形/長方形 545"/>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7" name="正方形/長方形 546"/>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8" name="テキスト ボックス 547"/>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9" name="直線コネクタ 548"/>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0" name="直線コネクタ 549"/>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1" name="テキスト ボックス 550"/>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2" name="直線コネクタ 551"/>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3" name="テキスト ボックス 552"/>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4" name="失業対策事業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5" name="直線コネクタ 554"/>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6" name="失業対策事業費最小値テキスト"/>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7" name="直線コネクタ 556"/>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8" name="失業対策事業費最大値テキスト"/>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9" name="直線コネクタ 558"/>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0" name="直線コネクタ 559"/>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1" name="失業対策事業費平均値テキスト"/>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2" name="フローチャート: 判断 561"/>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3" name="直線コネクタ 562"/>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4" name="フローチャート: 判断 563"/>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5" name="テキスト ボックス 564"/>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6" name="直線コネクタ 565"/>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7" name="フローチャート: 判断 566"/>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8" name="テキスト ボックス 567"/>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69" name="直線コネクタ 568"/>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0" name="フローチャート: 判断 569"/>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1" name="テキスト ボックス 570"/>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2" name="フローチャート: 判断 571"/>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3" name="テキスト ボックス 572"/>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4" name="テキスト ボックス 573"/>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5" name="テキスト ボックス 574"/>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6" name="テキスト ボックス 575"/>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7" name="テキスト ボックス 576"/>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8" name="テキスト ボックス 577"/>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9" name="楕円 578"/>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0" name="失業対策事業費該当値テキスト"/>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1" name="楕円 580"/>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2" name="テキスト ボックス 581"/>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3" name="楕円 582"/>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4" name="テキスト ボックス 583"/>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5" name="楕円 584"/>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6" name="テキスト ボックス 585"/>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7" name="楕円 586"/>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8" name="テキスト ボックス 587"/>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89" name="正方形/長方形 588"/>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0" name="正方形/長方形 589"/>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1" name="正方形/長方形 590"/>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2" name="正方形/長方形 591"/>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3" name="正方形/長方形 592"/>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4" name="正方形/長方形 593"/>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5" name="正方形/長方形 594"/>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6" name="正方形/長方形 595"/>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7" name="テキスト ボックス 596"/>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8" name="直線コネクタ 597"/>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599" name="直線コネクタ 598"/>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00" name="テキスト ボックス 599"/>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1" name="直線コネクタ 600"/>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02" name="テキスト ボックス 601"/>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03" name="直線コネクタ 602"/>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04" name="テキスト ボックス 603"/>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05" name="直線コネクタ 604"/>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06" name="テキスト ボックス 605"/>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07" name="直線コネクタ 606"/>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08" name="テキスト ボックス 607"/>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09" name="公債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72</xdr:row>
      <xdr:rowOff>100463</xdr:rowOff>
    </xdr:from>
    <xdr:to>
      <xdr:col>85</xdr:col>
      <xdr:colOff>126364</xdr:colOff>
      <xdr:row>78</xdr:row>
      <xdr:rowOff>74544</xdr:rowOff>
    </xdr:to>
    <xdr:cxnSp macro="">
      <xdr:nvCxnSpPr>
        <xdr:cNvPr id="610" name="直線コネクタ 609"/>
        <xdr:cNvCxnSpPr/>
      </xdr:nvCxnSpPr>
      <xdr:spPr>
        <a:xfrm flipV="1">
          <a:off x="16317595" y="12444863"/>
          <a:ext cx="1269" cy="10027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78371</xdr:rowOff>
    </xdr:from>
    <xdr:ext cx="534377" cy="259045"/>
    <xdr:sp macro="" textlink="">
      <xdr:nvSpPr>
        <xdr:cNvPr id="611" name="公債費最小値テキスト"/>
        <xdr:cNvSpPr txBox="1"/>
      </xdr:nvSpPr>
      <xdr:spPr>
        <a:xfrm>
          <a:off x="16370300" y="13451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74544</xdr:rowOff>
    </xdr:from>
    <xdr:to>
      <xdr:col>86</xdr:col>
      <xdr:colOff>25400</xdr:colOff>
      <xdr:row>78</xdr:row>
      <xdr:rowOff>74544</xdr:rowOff>
    </xdr:to>
    <xdr:cxnSp macro="">
      <xdr:nvCxnSpPr>
        <xdr:cNvPr id="612" name="直線コネクタ 611"/>
        <xdr:cNvCxnSpPr/>
      </xdr:nvCxnSpPr>
      <xdr:spPr>
        <a:xfrm>
          <a:off x="16230600" y="134476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71</xdr:row>
      <xdr:rowOff>47140</xdr:rowOff>
    </xdr:from>
    <xdr:ext cx="599010" cy="259045"/>
    <xdr:sp macro="" textlink="">
      <xdr:nvSpPr>
        <xdr:cNvPr id="613" name="公債費最大値テキスト"/>
        <xdr:cNvSpPr txBox="1"/>
      </xdr:nvSpPr>
      <xdr:spPr>
        <a:xfrm>
          <a:off x="16370300" y="122200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233,582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72</xdr:row>
      <xdr:rowOff>100463</xdr:rowOff>
    </xdr:from>
    <xdr:to>
      <xdr:col>86</xdr:col>
      <xdr:colOff>25400</xdr:colOff>
      <xdr:row>72</xdr:row>
      <xdr:rowOff>100463</xdr:rowOff>
    </xdr:to>
    <xdr:cxnSp macro="">
      <xdr:nvCxnSpPr>
        <xdr:cNvPr id="614" name="直線コネクタ 613"/>
        <xdr:cNvCxnSpPr/>
      </xdr:nvCxnSpPr>
      <xdr:spPr>
        <a:xfrm>
          <a:off x="16230600" y="124448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28888</xdr:rowOff>
    </xdr:from>
    <xdr:to>
      <xdr:col>85</xdr:col>
      <xdr:colOff>127000</xdr:colOff>
      <xdr:row>77</xdr:row>
      <xdr:rowOff>73904</xdr:rowOff>
    </xdr:to>
    <xdr:cxnSp macro="">
      <xdr:nvCxnSpPr>
        <xdr:cNvPr id="615" name="直線コネクタ 614"/>
        <xdr:cNvCxnSpPr/>
      </xdr:nvCxnSpPr>
      <xdr:spPr>
        <a:xfrm flipV="1">
          <a:off x="15481300" y="13230538"/>
          <a:ext cx="838200" cy="45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164231</xdr:rowOff>
    </xdr:from>
    <xdr:ext cx="534377" cy="259045"/>
    <xdr:sp macro="" textlink="">
      <xdr:nvSpPr>
        <xdr:cNvPr id="616" name="公債費平均値テキスト"/>
        <xdr:cNvSpPr txBox="1"/>
      </xdr:nvSpPr>
      <xdr:spPr>
        <a:xfrm>
          <a:off x="16370300" y="130229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141354</xdr:rowOff>
    </xdr:from>
    <xdr:to>
      <xdr:col>85</xdr:col>
      <xdr:colOff>177800</xdr:colOff>
      <xdr:row>77</xdr:row>
      <xdr:rowOff>71504</xdr:rowOff>
    </xdr:to>
    <xdr:sp macro="" textlink="">
      <xdr:nvSpPr>
        <xdr:cNvPr id="617" name="フローチャート: 判断 616"/>
        <xdr:cNvSpPr/>
      </xdr:nvSpPr>
      <xdr:spPr>
        <a:xfrm>
          <a:off x="16268700" y="13171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66918</xdr:rowOff>
    </xdr:from>
    <xdr:to>
      <xdr:col>81</xdr:col>
      <xdr:colOff>50800</xdr:colOff>
      <xdr:row>77</xdr:row>
      <xdr:rowOff>73904</xdr:rowOff>
    </xdr:to>
    <xdr:cxnSp macro="">
      <xdr:nvCxnSpPr>
        <xdr:cNvPr id="618" name="直線コネクタ 617"/>
        <xdr:cNvCxnSpPr/>
      </xdr:nvCxnSpPr>
      <xdr:spPr>
        <a:xfrm>
          <a:off x="14592300" y="13268568"/>
          <a:ext cx="889000" cy="69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136855</xdr:rowOff>
    </xdr:from>
    <xdr:to>
      <xdr:col>81</xdr:col>
      <xdr:colOff>101600</xdr:colOff>
      <xdr:row>77</xdr:row>
      <xdr:rowOff>67005</xdr:rowOff>
    </xdr:to>
    <xdr:sp macro="" textlink="">
      <xdr:nvSpPr>
        <xdr:cNvPr id="619" name="フローチャート: 判断 618"/>
        <xdr:cNvSpPr/>
      </xdr:nvSpPr>
      <xdr:spPr>
        <a:xfrm>
          <a:off x="15430500" y="13167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83533</xdr:rowOff>
    </xdr:from>
    <xdr:ext cx="534377" cy="259045"/>
    <xdr:sp macro="" textlink="">
      <xdr:nvSpPr>
        <xdr:cNvPr id="620" name="テキスト ボックス 619"/>
        <xdr:cNvSpPr txBox="1"/>
      </xdr:nvSpPr>
      <xdr:spPr>
        <a:xfrm>
          <a:off x="15214111" y="129422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66918</xdr:rowOff>
    </xdr:from>
    <xdr:to>
      <xdr:col>76</xdr:col>
      <xdr:colOff>114300</xdr:colOff>
      <xdr:row>77</xdr:row>
      <xdr:rowOff>144053</xdr:rowOff>
    </xdr:to>
    <xdr:cxnSp macro="">
      <xdr:nvCxnSpPr>
        <xdr:cNvPr id="621" name="直線コネクタ 620"/>
        <xdr:cNvCxnSpPr/>
      </xdr:nvCxnSpPr>
      <xdr:spPr>
        <a:xfrm flipV="1">
          <a:off x="13703300" y="13268568"/>
          <a:ext cx="889000" cy="77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143216</xdr:rowOff>
    </xdr:from>
    <xdr:to>
      <xdr:col>76</xdr:col>
      <xdr:colOff>165100</xdr:colOff>
      <xdr:row>77</xdr:row>
      <xdr:rowOff>73366</xdr:rowOff>
    </xdr:to>
    <xdr:sp macro="" textlink="">
      <xdr:nvSpPr>
        <xdr:cNvPr id="622" name="フローチャート: 判断 621"/>
        <xdr:cNvSpPr/>
      </xdr:nvSpPr>
      <xdr:spPr>
        <a:xfrm>
          <a:off x="14541500" y="13173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89892</xdr:rowOff>
    </xdr:from>
    <xdr:ext cx="534377" cy="259045"/>
    <xdr:sp macro="" textlink="">
      <xdr:nvSpPr>
        <xdr:cNvPr id="623" name="テキスト ボックス 622"/>
        <xdr:cNvSpPr txBox="1"/>
      </xdr:nvSpPr>
      <xdr:spPr>
        <a:xfrm>
          <a:off x="14325111" y="12948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144053</xdr:rowOff>
    </xdr:from>
    <xdr:to>
      <xdr:col>71</xdr:col>
      <xdr:colOff>177800</xdr:colOff>
      <xdr:row>77</xdr:row>
      <xdr:rowOff>154454</xdr:rowOff>
    </xdr:to>
    <xdr:cxnSp macro="">
      <xdr:nvCxnSpPr>
        <xdr:cNvPr id="624" name="直線コネクタ 623"/>
        <xdr:cNvCxnSpPr/>
      </xdr:nvCxnSpPr>
      <xdr:spPr>
        <a:xfrm flipV="1">
          <a:off x="12814300" y="13345703"/>
          <a:ext cx="889000" cy="10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158390</xdr:rowOff>
    </xdr:from>
    <xdr:to>
      <xdr:col>72</xdr:col>
      <xdr:colOff>38100</xdr:colOff>
      <xdr:row>77</xdr:row>
      <xdr:rowOff>88540</xdr:rowOff>
    </xdr:to>
    <xdr:sp macro="" textlink="">
      <xdr:nvSpPr>
        <xdr:cNvPr id="625" name="フローチャート: 判断 624"/>
        <xdr:cNvSpPr/>
      </xdr:nvSpPr>
      <xdr:spPr>
        <a:xfrm>
          <a:off x="13652500" y="13188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105067</xdr:rowOff>
    </xdr:from>
    <xdr:ext cx="534377" cy="259045"/>
    <xdr:sp macro="" textlink="">
      <xdr:nvSpPr>
        <xdr:cNvPr id="626" name="テキスト ボックス 625"/>
        <xdr:cNvSpPr txBox="1"/>
      </xdr:nvSpPr>
      <xdr:spPr>
        <a:xfrm>
          <a:off x="13436111" y="129638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167086</xdr:rowOff>
    </xdr:from>
    <xdr:to>
      <xdr:col>67</xdr:col>
      <xdr:colOff>101600</xdr:colOff>
      <xdr:row>77</xdr:row>
      <xdr:rowOff>97236</xdr:rowOff>
    </xdr:to>
    <xdr:sp macro="" textlink="">
      <xdr:nvSpPr>
        <xdr:cNvPr id="627" name="フローチャート: 判断 626"/>
        <xdr:cNvSpPr/>
      </xdr:nvSpPr>
      <xdr:spPr>
        <a:xfrm>
          <a:off x="12763500" y="13197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113763</xdr:rowOff>
    </xdr:from>
    <xdr:ext cx="534377" cy="259045"/>
    <xdr:sp macro="" textlink="">
      <xdr:nvSpPr>
        <xdr:cNvPr id="628" name="テキスト ボックス 627"/>
        <xdr:cNvSpPr txBox="1"/>
      </xdr:nvSpPr>
      <xdr:spPr>
        <a:xfrm>
          <a:off x="12547111" y="12972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29" name="テキスト ボックス 628"/>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0" name="テキスト ボックス 629"/>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1" name="テキスト ボックス 630"/>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2" name="テキスト ボックス 631"/>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3" name="テキスト ボックス 632"/>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149538</xdr:rowOff>
    </xdr:from>
    <xdr:to>
      <xdr:col>85</xdr:col>
      <xdr:colOff>177800</xdr:colOff>
      <xdr:row>77</xdr:row>
      <xdr:rowOff>79688</xdr:rowOff>
    </xdr:to>
    <xdr:sp macro="" textlink="">
      <xdr:nvSpPr>
        <xdr:cNvPr id="634" name="楕円 633"/>
        <xdr:cNvSpPr/>
      </xdr:nvSpPr>
      <xdr:spPr>
        <a:xfrm>
          <a:off x="16268700" y="13179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127965</xdr:rowOff>
    </xdr:from>
    <xdr:ext cx="534377" cy="259045"/>
    <xdr:sp macro="" textlink="">
      <xdr:nvSpPr>
        <xdr:cNvPr id="635" name="公債費該当値テキスト"/>
        <xdr:cNvSpPr txBox="1"/>
      </xdr:nvSpPr>
      <xdr:spPr>
        <a:xfrm>
          <a:off x="16370300" y="13158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61,737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23104</xdr:rowOff>
    </xdr:from>
    <xdr:to>
      <xdr:col>81</xdr:col>
      <xdr:colOff>101600</xdr:colOff>
      <xdr:row>77</xdr:row>
      <xdr:rowOff>124704</xdr:rowOff>
    </xdr:to>
    <xdr:sp macro="" textlink="">
      <xdr:nvSpPr>
        <xdr:cNvPr id="636" name="楕円 635"/>
        <xdr:cNvSpPr/>
      </xdr:nvSpPr>
      <xdr:spPr>
        <a:xfrm>
          <a:off x="15430500" y="13224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115831</xdr:rowOff>
    </xdr:from>
    <xdr:ext cx="534377" cy="259045"/>
    <xdr:sp macro="" textlink="">
      <xdr:nvSpPr>
        <xdr:cNvPr id="637" name="テキスト ボックス 636"/>
        <xdr:cNvSpPr txBox="1"/>
      </xdr:nvSpPr>
      <xdr:spPr>
        <a:xfrm>
          <a:off x="15214111" y="133174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16118</xdr:rowOff>
    </xdr:from>
    <xdr:to>
      <xdr:col>76</xdr:col>
      <xdr:colOff>165100</xdr:colOff>
      <xdr:row>77</xdr:row>
      <xdr:rowOff>117718</xdr:rowOff>
    </xdr:to>
    <xdr:sp macro="" textlink="">
      <xdr:nvSpPr>
        <xdr:cNvPr id="638" name="楕円 637"/>
        <xdr:cNvSpPr/>
      </xdr:nvSpPr>
      <xdr:spPr>
        <a:xfrm>
          <a:off x="14541500" y="13217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108845</xdr:rowOff>
    </xdr:from>
    <xdr:ext cx="534377" cy="259045"/>
    <xdr:sp macro="" textlink="">
      <xdr:nvSpPr>
        <xdr:cNvPr id="639" name="テキスト ボックス 638"/>
        <xdr:cNvSpPr txBox="1"/>
      </xdr:nvSpPr>
      <xdr:spPr>
        <a:xfrm>
          <a:off x="14325111" y="13310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93253</xdr:rowOff>
    </xdr:from>
    <xdr:to>
      <xdr:col>72</xdr:col>
      <xdr:colOff>38100</xdr:colOff>
      <xdr:row>78</xdr:row>
      <xdr:rowOff>23403</xdr:rowOff>
    </xdr:to>
    <xdr:sp macro="" textlink="">
      <xdr:nvSpPr>
        <xdr:cNvPr id="640" name="楕円 639"/>
        <xdr:cNvSpPr/>
      </xdr:nvSpPr>
      <xdr:spPr>
        <a:xfrm>
          <a:off x="13652500" y="13294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14530</xdr:rowOff>
    </xdr:from>
    <xdr:ext cx="534377" cy="259045"/>
    <xdr:sp macro="" textlink="">
      <xdr:nvSpPr>
        <xdr:cNvPr id="641" name="テキスト ボックス 640"/>
        <xdr:cNvSpPr txBox="1"/>
      </xdr:nvSpPr>
      <xdr:spPr>
        <a:xfrm>
          <a:off x="13436111" y="13387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103654</xdr:rowOff>
    </xdr:from>
    <xdr:to>
      <xdr:col>67</xdr:col>
      <xdr:colOff>101600</xdr:colOff>
      <xdr:row>78</xdr:row>
      <xdr:rowOff>33804</xdr:rowOff>
    </xdr:to>
    <xdr:sp macro="" textlink="">
      <xdr:nvSpPr>
        <xdr:cNvPr id="642" name="楕円 641"/>
        <xdr:cNvSpPr/>
      </xdr:nvSpPr>
      <xdr:spPr>
        <a:xfrm>
          <a:off x="12763500" y="133053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24931</xdr:rowOff>
    </xdr:from>
    <xdr:ext cx="534377" cy="259045"/>
    <xdr:sp macro="" textlink="">
      <xdr:nvSpPr>
        <xdr:cNvPr id="643" name="テキスト ボックス 642"/>
        <xdr:cNvSpPr txBox="1"/>
      </xdr:nvSpPr>
      <xdr:spPr>
        <a:xfrm>
          <a:off x="12547111" y="13398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4" name="正方形/長方形 643"/>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5" name="正方形/長方形 644"/>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6" name="正方形/長方形 645"/>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47" name="正方形/長方形 646"/>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48" name="正方形/長方形 647"/>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49" name="正方形/長方形 648"/>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0" name="正方形/長方形 649"/>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20,190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1" name="正方形/長方形 650"/>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2" name="テキスト ボックス 651"/>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3" name="直線コネクタ 652"/>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54" name="直線コネクタ 653"/>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55" name="テキスト ボックス 654"/>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56" name="直線コネクタ 655"/>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57" name="テキスト ボックス 656"/>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58" name="直線コネクタ 657"/>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59" name="テキスト ボックス 658"/>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0" name="直線コネクタ 659"/>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61" name="テキスト ボックス 660"/>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2" name="直線コネクタ 661"/>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3" name="テキスト ボックス 662"/>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4" name="直線コネクタ 663"/>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5" name="テキスト ボックス 664"/>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6" name="積立金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132507</xdr:rowOff>
    </xdr:from>
    <xdr:to>
      <xdr:col>85</xdr:col>
      <xdr:colOff>126364</xdr:colOff>
      <xdr:row>99</xdr:row>
      <xdr:rowOff>42838</xdr:rowOff>
    </xdr:to>
    <xdr:cxnSp macro="">
      <xdr:nvCxnSpPr>
        <xdr:cNvPr id="667" name="直線コネクタ 666"/>
        <xdr:cNvCxnSpPr/>
      </xdr:nvCxnSpPr>
      <xdr:spPr>
        <a:xfrm flipV="1">
          <a:off x="16317595" y="15734457"/>
          <a:ext cx="1269" cy="12819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46665</xdr:rowOff>
    </xdr:from>
    <xdr:ext cx="378565" cy="259045"/>
    <xdr:sp macro="" textlink="">
      <xdr:nvSpPr>
        <xdr:cNvPr id="668" name="積立金最小値テキスト"/>
        <xdr:cNvSpPr txBox="1"/>
      </xdr:nvSpPr>
      <xdr:spPr>
        <a:xfrm>
          <a:off x="16370300" y="170202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42838</xdr:rowOff>
    </xdr:from>
    <xdr:to>
      <xdr:col>86</xdr:col>
      <xdr:colOff>25400</xdr:colOff>
      <xdr:row>99</xdr:row>
      <xdr:rowOff>42838</xdr:rowOff>
    </xdr:to>
    <xdr:cxnSp macro="">
      <xdr:nvCxnSpPr>
        <xdr:cNvPr id="669" name="直線コネクタ 668"/>
        <xdr:cNvCxnSpPr/>
      </xdr:nvCxnSpPr>
      <xdr:spPr>
        <a:xfrm>
          <a:off x="16230600" y="17016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79184</xdr:rowOff>
    </xdr:from>
    <xdr:ext cx="599010" cy="259045"/>
    <xdr:sp macro="" textlink="">
      <xdr:nvSpPr>
        <xdr:cNvPr id="670" name="積立金最大値テキスト"/>
        <xdr:cNvSpPr txBox="1"/>
      </xdr:nvSpPr>
      <xdr:spPr>
        <a:xfrm>
          <a:off x="16370300" y="155096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336,888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132507</xdr:rowOff>
    </xdr:from>
    <xdr:to>
      <xdr:col>86</xdr:col>
      <xdr:colOff>25400</xdr:colOff>
      <xdr:row>91</xdr:row>
      <xdr:rowOff>132507</xdr:rowOff>
    </xdr:to>
    <xdr:cxnSp macro="">
      <xdr:nvCxnSpPr>
        <xdr:cNvPr id="671" name="直線コネクタ 670"/>
        <xdr:cNvCxnSpPr/>
      </xdr:nvCxnSpPr>
      <xdr:spPr>
        <a:xfrm>
          <a:off x="16230600" y="15734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43441</xdr:rowOff>
    </xdr:from>
    <xdr:to>
      <xdr:col>85</xdr:col>
      <xdr:colOff>127000</xdr:colOff>
      <xdr:row>98</xdr:row>
      <xdr:rowOff>92472</xdr:rowOff>
    </xdr:to>
    <xdr:cxnSp macro="">
      <xdr:nvCxnSpPr>
        <xdr:cNvPr id="672" name="直線コネクタ 671"/>
        <xdr:cNvCxnSpPr/>
      </xdr:nvCxnSpPr>
      <xdr:spPr>
        <a:xfrm>
          <a:off x="15481300" y="16845541"/>
          <a:ext cx="838200" cy="490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10217</xdr:rowOff>
    </xdr:from>
    <xdr:ext cx="534377" cy="259045"/>
    <xdr:sp macro="" textlink="">
      <xdr:nvSpPr>
        <xdr:cNvPr id="673" name="積立金平均値テキスト"/>
        <xdr:cNvSpPr txBox="1"/>
      </xdr:nvSpPr>
      <xdr:spPr>
        <a:xfrm>
          <a:off x="16370300" y="166408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46,656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158790</xdr:rowOff>
    </xdr:from>
    <xdr:to>
      <xdr:col>85</xdr:col>
      <xdr:colOff>177800</xdr:colOff>
      <xdr:row>98</xdr:row>
      <xdr:rowOff>88940</xdr:rowOff>
    </xdr:to>
    <xdr:sp macro="" textlink="">
      <xdr:nvSpPr>
        <xdr:cNvPr id="674" name="フローチャート: 判断 673"/>
        <xdr:cNvSpPr/>
      </xdr:nvSpPr>
      <xdr:spPr>
        <a:xfrm>
          <a:off x="16268700" y="16789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30068</xdr:rowOff>
    </xdr:from>
    <xdr:to>
      <xdr:col>81</xdr:col>
      <xdr:colOff>50800</xdr:colOff>
      <xdr:row>98</xdr:row>
      <xdr:rowOff>43441</xdr:rowOff>
    </xdr:to>
    <xdr:cxnSp macro="">
      <xdr:nvCxnSpPr>
        <xdr:cNvPr id="675" name="直線コネクタ 674"/>
        <xdr:cNvCxnSpPr/>
      </xdr:nvCxnSpPr>
      <xdr:spPr>
        <a:xfrm>
          <a:off x="14592300" y="16832168"/>
          <a:ext cx="889000" cy="13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8638</xdr:rowOff>
    </xdr:from>
    <xdr:to>
      <xdr:col>81</xdr:col>
      <xdr:colOff>101600</xdr:colOff>
      <xdr:row>98</xdr:row>
      <xdr:rowOff>110238</xdr:rowOff>
    </xdr:to>
    <xdr:sp macro="" textlink="">
      <xdr:nvSpPr>
        <xdr:cNvPr id="676" name="フローチャート: 判断 675"/>
        <xdr:cNvSpPr/>
      </xdr:nvSpPr>
      <xdr:spPr>
        <a:xfrm>
          <a:off x="15430500" y="16810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101365</xdr:rowOff>
    </xdr:from>
    <xdr:ext cx="534377" cy="259045"/>
    <xdr:sp macro="" textlink="">
      <xdr:nvSpPr>
        <xdr:cNvPr id="677" name="テキスト ボックス 676"/>
        <xdr:cNvSpPr txBox="1"/>
      </xdr:nvSpPr>
      <xdr:spPr>
        <a:xfrm>
          <a:off x="15214111" y="169034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28555</xdr:rowOff>
    </xdr:from>
    <xdr:to>
      <xdr:col>76</xdr:col>
      <xdr:colOff>114300</xdr:colOff>
      <xdr:row>98</xdr:row>
      <xdr:rowOff>30068</xdr:rowOff>
    </xdr:to>
    <xdr:cxnSp macro="">
      <xdr:nvCxnSpPr>
        <xdr:cNvPr id="678" name="直線コネクタ 677"/>
        <xdr:cNvCxnSpPr/>
      </xdr:nvCxnSpPr>
      <xdr:spPr>
        <a:xfrm>
          <a:off x="13703300" y="16830655"/>
          <a:ext cx="889000" cy="1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98</xdr:row>
      <xdr:rowOff>4607</xdr:rowOff>
    </xdr:from>
    <xdr:to>
      <xdr:col>76</xdr:col>
      <xdr:colOff>165100</xdr:colOff>
      <xdr:row>98</xdr:row>
      <xdr:rowOff>106207</xdr:rowOff>
    </xdr:to>
    <xdr:sp macro="" textlink="">
      <xdr:nvSpPr>
        <xdr:cNvPr id="679" name="フローチャート: 判断 678"/>
        <xdr:cNvSpPr/>
      </xdr:nvSpPr>
      <xdr:spPr>
        <a:xfrm>
          <a:off x="14541500" y="16806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97334</xdr:rowOff>
    </xdr:from>
    <xdr:ext cx="534377" cy="259045"/>
    <xdr:sp macro="" textlink="">
      <xdr:nvSpPr>
        <xdr:cNvPr id="680" name="テキスト ボックス 679"/>
        <xdr:cNvSpPr txBox="1"/>
      </xdr:nvSpPr>
      <xdr:spPr>
        <a:xfrm>
          <a:off x="14325111" y="168994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28555</xdr:rowOff>
    </xdr:from>
    <xdr:to>
      <xdr:col>71</xdr:col>
      <xdr:colOff>177800</xdr:colOff>
      <xdr:row>98</xdr:row>
      <xdr:rowOff>149202</xdr:rowOff>
    </xdr:to>
    <xdr:cxnSp macro="">
      <xdr:nvCxnSpPr>
        <xdr:cNvPr id="681" name="直線コネクタ 680"/>
        <xdr:cNvCxnSpPr/>
      </xdr:nvCxnSpPr>
      <xdr:spPr>
        <a:xfrm flipV="1">
          <a:off x="12814300" y="16830655"/>
          <a:ext cx="889000" cy="120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160860</xdr:rowOff>
    </xdr:from>
    <xdr:to>
      <xdr:col>72</xdr:col>
      <xdr:colOff>38100</xdr:colOff>
      <xdr:row>98</xdr:row>
      <xdr:rowOff>91010</xdr:rowOff>
    </xdr:to>
    <xdr:sp macro="" textlink="">
      <xdr:nvSpPr>
        <xdr:cNvPr id="682" name="フローチャート: 判断 681"/>
        <xdr:cNvSpPr/>
      </xdr:nvSpPr>
      <xdr:spPr>
        <a:xfrm>
          <a:off x="13652500" y="16791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82137</xdr:rowOff>
    </xdr:from>
    <xdr:ext cx="534377" cy="259045"/>
    <xdr:sp macro="" textlink="">
      <xdr:nvSpPr>
        <xdr:cNvPr id="683" name="テキスト ボックス 682"/>
        <xdr:cNvSpPr txBox="1"/>
      </xdr:nvSpPr>
      <xdr:spPr>
        <a:xfrm>
          <a:off x="13436111" y="16884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60947</xdr:rowOff>
    </xdr:from>
    <xdr:to>
      <xdr:col>67</xdr:col>
      <xdr:colOff>101600</xdr:colOff>
      <xdr:row>98</xdr:row>
      <xdr:rowOff>162547</xdr:rowOff>
    </xdr:to>
    <xdr:sp macro="" textlink="">
      <xdr:nvSpPr>
        <xdr:cNvPr id="684" name="フローチャート: 判断 683"/>
        <xdr:cNvSpPr/>
      </xdr:nvSpPr>
      <xdr:spPr>
        <a:xfrm>
          <a:off x="12763500" y="168630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7624</xdr:rowOff>
    </xdr:from>
    <xdr:ext cx="534377" cy="259045"/>
    <xdr:sp macro="" textlink="">
      <xdr:nvSpPr>
        <xdr:cNvPr id="685" name="テキスト ボックス 684"/>
        <xdr:cNvSpPr txBox="1"/>
      </xdr:nvSpPr>
      <xdr:spPr>
        <a:xfrm>
          <a:off x="12547111" y="166382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6" name="テキスト ボックス 685"/>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87" name="テキスト ボックス 686"/>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88" name="テキスト ボックス 687"/>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89" name="テキスト ボックス 688"/>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0" name="テキスト ボックス 689"/>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41672</xdr:rowOff>
    </xdr:from>
    <xdr:to>
      <xdr:col>85</xdr:col>
      <xdr:colOff>177800</xdr:colOff>
      <xdr:row>98</xdr:row>
      <xdr:rowOff>143272</xdr:rowOff>
    </xdr:to>
    <xdr:sp macro="" textlink="">
      <xdr:nvSpPr>
        <xdr:cNvPr id="691" name="楕円 690"/>
        <xdr:cNvSpPr/>
      </xdr:nvSpPr>
      <xdr:spPr>
        <a:xfrm>
          <a:off x="16268700" y="16843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137218</xdr:rowOff>
    </xdr:from>
    <xdr:ext cx="534377" cy="259045"/>
    <xdr:sp macro="" textlink="">
      <xdr:nvSpPr>
        <xdr:cNvPr id="692" name="積立金該当値テキスト"/>
        <xdr:cNvSpPr txBox="1"/>
      </xdr:nvSpPr>
      <xdr:spPr>
        <a:xfrm>
          <a:off x="16370300" y="16767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32,396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164091</xdr:rowOff>
    </xdr:from>
    <xdr:to>
      <xdr:col>81</xdr:col>
      <xdr:colOff>101600</xdr:colOff>
      <xdr:row>98</xdr:row>
      <xdr:rowOff>94241</xdr:rowOff>
    </xdr:to>
    <xdr:sp macro="" textlink="">
      <xdr:nvSpPr>
        <xdr:cNvPr id="693" name="楕円 692"/>
        <xdr:cNvSpPr/>
      </xdr:nvSpPr>
      <xdr:spPr>
        <a:xfrm>
          <a:off x="15430500" y="167947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110768</xdr:rowOff>
    </xdr:from>
    <xdr:ext cx="534377" cy="259045"/>
    <xdr:sp macro="" textlink="">
      <xdr:nvSpPr>
        <xdr:cNvPr id="694" name="テキスト ボックス 693"/>
        <xdr:cNvSpPr txBox="1"/>
      </xdr:nvSpPr>
      <xdr:spPr>
        <a:xfrm>
          <a:off x="15214111" y="165699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150718</xdr:rowOff>
    </xdr:from>
    <xdr:to>
      <xdr:col>76</xdr:col>
      <xdr:colOff>165100</xdr:colOff>
      <xdr:row>98</xdr:row>
      <xdr:rowOff>80868</xdr:rowOff>
    </xdr:to>
    <xdr:sp macro="" textlink="">
      <xdr:nvSpPr>
        <xdr:cNvPr id="695" name="楕円 694"/>
        <xdr:cNvSpPr/>
      </xdr:nvSpPr>
      <xdr:spPr>
        <a:xfrm>
          <a:off x="14541500" y="16781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97395</xdr:rowOff>
    </xdr:from>
    <xdr:ext cx="534377" cy="259045"/>
    <xdr:sp macro="" textlink="">
      <xdr:nvSpPr>
        <xdr:cNvPr id="696" name="テキスト ボックス 695"/>
        <xdr:cNvSpPr txBox="1"/>
      </xdr:nvSpPr>
      <xdr:spPr>
        <a:xfrm>
          <a:off x="14325111" y="165565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149205</xdr:rowOff>
    </xdr:from>
    <xdr:to>
      <xdr:col>72</xdr:col>
      <xdr:colOff>38100</xdr:colOff>
      <xdr:row>98</xdr:row>
      <xdr:rowOff>79355</xdr:rowOff>
    </xdr:to>
    <xdr:sp macro="" textlink="">
      <xdr:nvSpPr>
        <xdr:cNvPr id="697" name="楕円 696"/>
        <xdr:cNvSpPr/>
      </xdr:nvSpPr>
      <xdr:spPr>
        <a:xfrm>
          <a:off x="13652500" y="16779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95882</xdr:rowOff>
    </xdr:from>
    <xdr:ext cx="534377" cy="259045"/>
    <xdr:sp macro="" textlink="">
      <xdr:nvSpPr>
        <xdr:cNvPr id="698" name="テキスト ボックス 697"/>
        <xdr:cNvSpPr txBox="1"/>
      </xdr:nvSpPr>
      <xdr:spPr>
        <a:xfrm>
          <a:off x="13436111" y="165550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98402</xdr:rowOff>
    </xdr:from>
    <xdr:to>
      <xdr:col>67</xdr:col>
      <xdr:colOff>101600</xdr:colOff>
      <xdr:row>99</xdr:row>
      <xdr:rowOff>28552</xdr:rowOff>
    </xdr:to>
    <xdr:sp macro="" textlink="">
      <xdr:nvSpPr>
        <xdr:cNvPr id="699" name="楕円 698"/>
        <xdr:cNvSpPr/>
      </xdr:nvSpPr>
      <xdr:spPr>
        <a:xfrm>
          <a:off x="12763500" y="16900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19679</xdr:rowOff>
    </xdr:from>
    <xdr:ext cx="534377" cy="259045"/>
    <xdr:sp macro="" textlink="">
      <xdr:nvSpPr>
        <xdr:cNvPr id="700" name="テキスト ボックス 699"/>
        <xdr:cNvSpPr txBox="1"/>
      </xdr:nvSpPr>
      <xdr:spPr>
        <a:xfrm>
          <a:off x="12547111" y="16993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1" name="正方形/長方形 700"/>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2" name="正方形/長方形 701"/>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3" name="正方形/長方形 702"/>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4" name="正方形/長方形 703"/>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5" name="正方形/長方形 704"/>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6" name="正方形/長方形 705"/>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07" name="正方形/長方形 706"/>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08" name="正方形/長方形 707"/>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09" name="テキスト ボックス 708"/>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0" name="直線コネクタ 709"/>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1" name="直線コネクタ 710"/>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2" name="テキスト ボックス 711"/>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3" name="直線コネクタ 712"/>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4" name="テキスト ボックス 713"/>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5" name="直線コネクタ 714"/>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16" name="テキスト ボックス 715"/>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17" name="直線コネクタ 716"/>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18" name="テキスト ボックス 717"/>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19" name="直線コネクタ 718"/>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0" name="テキスト ボックス 719"/>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1" name="投資及び出資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36099</xdr:rowOff>
    </xdr:from>
    <xdr:to>
      <xdr:col>116</xdr:col>
      <xdr:colOff>62864</xdr:colOff>
      <xdr:row>38</xdr:row>
      <xdr:rowOff>139700</xdr:rowOff>
    </xdr:to>
    <xdr:cxnSp macro="">
      <xdr:nvCxnSpPr>
        <xdr:cNvPr id="722" name="直線コネクタ 721"/>
        <xdr:cNvCxnSpPr/>
      </xdr:nvCxnSpPr>
      <xdr:spPr>
        <a:xfrm flipV="1">
          <a:off x="22159595" y="5179599"/>
          <a:ext cx="1269" cy="14752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3" name="投資及び出資金最小値テキスト"/>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4" name="直線コネクタ 723"/>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154226</xdr:rowOff>
    </xdr:from>
    <xdr:ext cx="534377" cy="259045"/>
    <xdr:sp macro="" textlink="">
      <xdr:nvSpPr>
        <xdr:cNvPr id="725" name="投資及び出資金最大値テキスト"/>
        <xdr:cNvSpPr txBox="1"/>
      </xdr:nvSpPr>
      <xdr:spPr>
        <a:xfrm>
          <a:off x="22212300" y="49548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32,266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36099</xdr:rowOff>
    </xdr:from>
    <xdr:to>
      <xdr:col>116</xdr:col>
      <xdr:colOff>152400</xdr:colOff>
      <xdr:row>30</xdr:row>
      <xdr:rowOff>36099</xdr:rowOff>
    </xdr:to>
    <xdr:cxnSp macro="">
      <xdr:nvCxnSpPr>
        <xdr:cNvPr id="726" name="直線コネクタ 725"/>
        <xdr:cNvCxnSpPr/>
      </xdr:nvCxnSpPr>
      <xdr:spPr>
        <a:xfrm>
          <a:off x="22072600" y="51795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108656</xdr:rowOff>
    </xdr:from>
    <xdr:to>
      <xdr:col>116</xdr:col>
      <xdr:colOff>63500</xdr:colOff>
      <xdr:row>38</xdr:row>
      <xdr:rowOff>123195</xdr:rowOff>
    </xdr:to>
    <xdr:cxnSp macro="">
      <xdr:nvCxnSpPr>
        <xdr:cNvPr id="727" name="直線コネクタ 726"/>
        <xdr:cNvCxnSpPr/>
      </xdr:nvCxnSpPr>
      <xdr:spPr>
        <a:xfrm>
          <a:off x="21323300" y="6623756"/>
          <a:ext cx="838200" cy="14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169796</xdr:rowOff>
    </xdr:from>
    <xdr:ext cx="469744" cy="259045"/>
    <xdr:sp macro="" textlink="">
      <xdr:nvSpPr>
        <xdr:cNvPr id="728" name="投資及び出資金平均値テキスト"/>
        <xdr:cNvSpPr txBox="1"/>
      </xdr:nvSpPr>
      <xdr:spPr>
        <a:xfrm>
          <a:off x="22212300" y="634199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146919</xdr:rowOff>
    </xdr:from>
    <xdr:to>
      <xdr:col>116</xdr:col>
      <xdr:colOff>114300</xdr:colOff>
      <xdr:row>38</xdr:row>
      <xdr:rowOff>77068</xdr:rowOff>
    </xdr:to>
    <xdr:sp macro="" textlink="">
      <xdr:nvSpPr>
        <xdr:cNvPr id="729" name="フローチャート: 判断 728"/>
        <xdr:cNvSpPr/>
      </xdr:nvSpPr>
      <xdr:spPr>
        <a:xfrm>
          <a:off x="22110700" y="649056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107970</xdr:rowOff>
    </xdr:from>
    <xdr:to>
      <xdr:col>111</xdr:col>
      <xdr:colOff>177800</xdr:colOff>
      <xdr:row>38</xdr:row>
      <xdr:rowOff>108656</xdr:rowOff>
    </xdr:to>
    <xdr:cxnSp macro="">
      <xdr:nvCxnSpPr>
        <xdr:cNvPr id="730" name="直線コネクタ 729"/>
        <xdr:cNvCxnSpPr/>
      </xdr:nvCxnSpPr>
      <xdr:spPr>
        <a:xfrm>
          <a:off x="20434300" y="6623070"/>
          <a:ext cx="889000" cy="6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3175</xdr:rowOff>
    </xdr:from>
    <xdr:to>
      <xdr:col>112</xdr:col>
      <xdr:colOff>38100</xdr:colOff>
      <xdr:row>38</xdr:row>
      <xdr:rowOff>104775</xdr:rowOff>
    </xdr:to>
    <xdr:sp macro="" textlink="">
      <xdr:nvSpPr>
        <xdr:cNvPr id="731" name="フローチャート: 判断 730"/>
        <xdr:cNvSpPr/>
      </xdr:nvSpPr>
      <xdr:spPr>
        <a:xfrm>
          <a:off x="21272500" y="6518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121302</xdr:rowOff>
    </xdr:from>
    <xdr:ext cx="469744" cy="259045"/>
    <xdr:sp macro="" textlink="">
      <xdr:nvSpPr>
        <xdr:cNvPr id="732" name="テキスト ボックス 731"/>
        <xdr:cNvSpPr txBox="1"/>
      </xdr:nvSpPr>
      <xdr:spPr>
        <a:xfrm>
          <a:off x="21088428" y="62935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107970</xdr:rowOff>
    </xdr:from>
    <xdr:to>
      <xdr:col>107</xdr:col>
      <xdr:colOff>50800</xdr:colOff>
      <xdr:row>38</xdr:row>
      <xdr:rowOff>126716</xdr:rowOff>
    </xdr:to>
    <xdr:cxnSp macro="">
      <xdr:nvCxnSpPr>
        <xdr:cNvPr id="733" name="直線コネクタ 732"/>
        <xdr:cNvCxnSpPr/>
      </xdr:nvCxnSpPr>
      <xdr:spPr>
        <a:xfrm flipV="1">
          <a:off x="19545300" y="6623070"/>
          <a:ext cx="889000" cy="187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11588</xdr:rowOff>
    </xdr:from>
    <xdr:to>
      <xdr:col>107</xdr:col>
      <xdr:colOff>101600</xdr:colOff>
      <xdr:row>38</xdr:row>
      <xdr:rowOff>113188</xdr:rowOff>
    </xdr:to>
    <xdr:sp macro="" textlink="">
      <xdr:nvSpPr>
        <xdr:cNvPr id="734" name="フローチャート: 判断 733"/>
        <xdr:cNvSpPr/>
      </xdr:nvSpPr>
      <xdr:spPr>
        <a:xfrm>
          <a:off x="20383500" y="6526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129715</xdr:rowOff>
    </xdr:from>
    <xdr:ext cx="469744" cy="259045"/>
    <xdr:sp macro="" textlink="">
      <xdr:nvSpPr>
        <xdr:cNvPr id="735" name="テキスト ボックス 734"/>
        <xdr:cNvSpPr txBox="1"/>
      </xdr:nvSpPr>
      <xdr:spPr>
        <a:xfrm>
          <a:off x="20199428" y="63019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126716</xdr:rowOff>
    </xdr:from>
    <xdr:to>
      <xdr:col>102</xdr:col>
      <xdr:colOff>114300</xdr:colOff>
      <xdr:row>38</xdr:row>
      <xdr:rowOff>139700</xdr:rowOff>
    </xdr:to>
    <xdr:cxnSp macro="">
      <xdr:nvCxnSpPr>
        <xdr:cNvPr id="736" name="直線コネクタ 735"/>
        <xdr:cNvCxnSpPr/>
      </xdr:nvCxnSpPr>
      <xdr:spPr>
        <a:xfrm flipV="1">
          <a:off x="18656300" y="6641816"/>
          <a:ext cx="889000" cy="12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171379</xdr:rowOff>
    </xdr:from>
    <xdr:to>
      <xdr:col>102</xdr:col>
      <xdr:colOff>165100</xdr:colOff>
      <xdr:row>38</xdr:row>
      <xdr:rowOff>101529</xdr:rowOff>
    </xdr:to>
    <xdr:sp macro="" textlink="">
      <xdr:nvSpPr>
        <xdr:cNvPr id="737" name="フローチャート: 判断 736"/>
        <xdr:cNvSpPr/>
      </xdr:nvSpPr>
      <xdr:spPr>
        <a:xfrm>
          <a:off x="19494500" y="6515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118056</xdr:rowOff>
    </xdr:from>
    <xdr:ext cx="469744" cy="259045"/>
    <xdr:sp macro="" textlink="">
      <xdr:nvSpPr>
        <xdr:cNvPr id="738" name="テキスト ボックス 737"/>
        <xdr:cNvSpPr txBox="1"/>
      </xdr:nvSpPr>
      <xdr:spPr>
        <a:xfrm>
          <a:off x="19310428" y="6290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162052</xdr:rowOff>
    </xdr:from>
    <xdr:to>
      <xdr:col>98</xdr:col>
      <xdr:colOff>38100</xdr:colOff>
      <xdr:row>38</xdr:row>
      <xdr:rowOff>92202</xdr:rowOff>
    </xdr:to>
    <xdr:sp macro="" textlink="">
      <xdr:nvSpPr>
        <xdr:cNvPr id="739" name="フローチャート: 判断 738"/>
        <xdr:cNvSpPr/>
      </xdr:nvSpPr>
      <xdr:spPr>
        <a:xfrm>
          <a:off x="18605500" y="6505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108729</xdr:rowOff>
    </xdr:from>
    <xdr:ext cx="469744" cy="259045"/>
    <xdr:sp macro="" textlink="">
      <xdr:nvSpPr>
        <xdr:cNvPr id="740" name="テキスト ボックス 739"/>
        <xdr:cNvSpPr txBox="1"/>
      </xdr:nvSpPr>
      <xdr:spPr>
        <a:xfrm>
          <a:off x="18421428" y="62809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1" name="テキスト ボックス 740"/>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2" name="テキスト ボックス 741"/>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3" name="テキスト ボックス 742"/>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4" name="テキスト ボックス 743"/>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5" name="テキスト ボックス 744"/>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72395</xdr:rowOff>
    </xdr:from>
    <xdr:to>
      <xdr:col>116</xdr:col>
      <xdr:colOff>114300</xdr:colOff>
      <xdr:row>39</xdr:row>
      <xdr:rowOff>2545</xdr:rowOff>
    </xdr:to>
    <xdr:sp macro="" textlink="">
      <xdr:nvSpPr>
        <xdr:cNvPr id="746" name="楕円 745"/>
        <xdr:cNvSpPr/>
      </xdr:nvSpPr>
      <xdr:spPr>
        <a:xfrm>
          <a:off x="22110700" y="6587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158772</xdr:rowOff>
    </xdr:from>
    <xdr:ext cx="378565" cy="259045"/>
    <xdr:sp macro="" textlink="">
      <xdr:nvSpPr>
        <xdr:cNvPr id="747" name="投資及び出資金該当値テキスト"/>
        <xdr:cNvSpPr txBox="1"/>
      </xdr:nvSpPr>
      <xdr:spPr>
        <a:xfrm>
          <a:off x="22212300" y="650242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57856</xdr:rowOff>
    </xdr:from>
    <xdr:to>
      <xdr:col>112</xdr:col>
      <xdr:colOff>38100</xdr:colOff>
      <xdr:row>38</xdr:row>
      <xdr:rowOff>159456</xdr:rowOff>
    </xdr:to>
    <xdr:sp macro="" textlink="">
      <xdr:nvSpPr>
        <xdr:cNvPr id="748" name="楕円 747"/>
        <xdr:cNvSpPr/>
      </xdr:nvSpPr>
      <xdr:spPr>
        <a:xfrm>
          <a:off x="21272500" y="657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38</xdr:row>
      <xdr:rowOff>150583</xdr:rowOff>
    </xdr:from>
    <xdr:ext cx="378565" cy="259045"/>
    <xdr:sp macro="" textlink="">
      <xdr:nvSpPr>
        <xdr:cNvPr id="749" name="テキスト ボックス 748"/>
        <xdr:cNvSpPr txBox="1"/>
      </xdr:nvSpPr>
      <xdr:spPr>
        <a:xfrm>
          <a:off x="21134017" y="66656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57170</xdr:rowOff>
    </xdr:from>
    <xdr:to>
      <xdr:col>107</xdr:col>
      <xdr:colOff>101600</xdr:colOff>
      <xdr:row>38</xdr:row>
      <xdr:rowOff>158770</xdr:rowOff>
    </xdr:to>
    <xdr:sp macro="" textlink="">
      <xdr:nvSpPr>
        <xdr:cNvPr id="750" name="楕円 749"/>
        <xdr:cNvSpPr/>
      </xdr:nvSpPr>
      <xdr:spPr>
        <a:xfrm>
          <a:off x="20383500" y="6572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38</xdr:row>
      <xdr:rowOff>149897</xdr:rowOff>
    </xdr:from>
    <xdr:ext cx="378565" cy="259045"/>
    <xdr:sp macro="" textlink="">
      <xdr:nvSpPr>
        <xdr:cNvPr id="751" name="テキスト ボックス 750"/>
        <xdr:cNvSpPr txBox="1"/>
      </xdr:nvSpPr>
      <xdr:spPr>
        <a:xfrm>
          <a:off x="20245017" y="66649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75916</xdr:rowOff>
    </xdr:from>
    <xdr:to>
      <xdr:col>102</xdr:col>
      <xdr:colOff>165100</xdr:colOff>
      <xdr:row>39</xdr:row>
      <xdr:rowOff>6066</xdr:rowOff>
    </xdr:to>
    <xdr:sp macro="" textlink="">
      <xdr:nvSpPr>
        <xdr:cNvPr id="752" name="楕円 751"/>
        <xdr:cNvSpPr/>
      </xdr:nvSpPr>
      <xdr:spPr>
        <a:xfrm>
          <a:off x="19494500" y="659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38</xdr:row>
      <xdr:rowOff>168643</xdr:rowOff>
    </xdr:from>
    <xdr:ext cx="378565" cy="259045"/>
    <xdr:sp macro="" textlink="">
      <xdr:nvSpPr>
        <xdr:cNvPr id="753" name="テキスト ボックス 752"/>
        <xdr:cNvSpPr txBox="1"/>
      </xdr:nvSpPr>
      <xdr:spPr>
        <a:xfrm>
          <a:off x="19356017" y="66837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54" name="楕円 753"/>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55" name="テキスト ボックス 754"/>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6" name="正方形/長方形 755"/>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7" name="正方形/長方形 756"/>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8" name="正方形/長方形 757"/>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59" name="正方形/長方形 758"/>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0" name="正方形/長方形 759"/>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1" name="正方形/長方形 760"/>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2" name="正方形/長方形 761"/>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3" name="正方形/長方形 762"/>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4" name="テキスト ボックス 763"/>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5" name="直線コネクタ 764"/>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66" name="直線コネクタ 765"/>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67" name="テキスト ボックス 766"/>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68" name="直線コネクタ 767"/>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69" name="テキスト ボックス 768"/>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70" name="直線コネクタ 769"/>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71" name="テキスト ボックス 770"/>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72" name="直線コネクタ 771"/>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73" name="テキスト ボックス 772"/>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74" name="直線コネクタ 773"/>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75" name="テキスト ボックス 774"/>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6" name="直線コネクタ 775"/>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7" name="テキスト ボックス 776"/>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8" name="貸付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70510</xdr:rowOff>
    </xdr:from>
    <xdr:to>
      <xdr:col>116</xdr:col>
      <xdr:colOff>62864</xdr:colOff>
      <xdr:row>59</xdr:row>
      <xdr:rowOff>44450</xdr:rowOff>
    </xdr:to>
    <xdr:cxnSp macro="">
      <xdr:nvCxnSpPr>
        <xdr:cNvPr id="779" name="直線コネクタ 778"/>
        <xdr:cNvCxnSpPr/>
      </xdr:nvCxnSpPr>
      <xdr:spPr>
        <a:xfrm flipV="1">
          <a:off x="22159595" y="8643010"/>
          <a:ext cx="1269" cy="15169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80" name="貸付金最小値テキスト"/>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81" name="直線コネクタ 780"/>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17187</xdr:rowOff>
    </xdr:from>
    <xdr:ext cx="534377" cy="259045"/>
    <xdr:sp macro="" textlink="">
      <xdr:nvSpPr>
        <xdr:cNvPr id="782" name="貸付金最大値テキスト"/>
        <xdr:cNvSpPr txBox="1"/>
      </xdr:nvSpPr>
      <xdr:spPr>
        <a:xfrm>
          <a:off x="22212300" y="8418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39,816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70510</xdr:rowOff>
    </xdr:from>
    <xdr:to>
      <xdr:col>116</xdr:col>
      <xdr:colOff>152400</xdr:colOff>
      <xdr:row>50</xdr:row>
      <xdr:rowOff>70510</xdr:rowOff>
    </xdr:to>
    <xdr:cxnSp macro="">
      <xdr:nvCxnSpPr>
        <xdr:cNvPr id="783" name="直線コネクタ 782"/>
        <xdr:cNvCxnSpPr/>
      </xdr:nvCxnSpPr>
      <xdr:spPr>
        <a:xfrm>
          <a:off x="22072600" y="86430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42888</xdr:rowOff>
    </xdr:from>
    <xdr:to>
      <xdr:col>116</xdr:col>
      <xdr:colOff>63500</xdr:colOff>
      <xdr:row>59</xdr:row>
      <xdr:rowOff>44450</xdr:rowOff>
    </xdr:to>
    <xdr:cxnSp macro="">
      <xdr:nvCxnSpPr>
        <xdr:cNvPr id="784" name="直線コネクタ 783"/>
        <xdr:cNvCxnSpPr/>
      </xdr:nvCxnSpPr>
      <xdr:spPr>
        <a:xfrm flipV="1">
          <a:off x="21323300" y="10158438"/>
          <a:ext cx="838200" cy="15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101185</xdr:rowOff>
    </xdr:from>
    <xdr:ext cx="469744" cy="259045"/>
    <xdr:sp macro="" textlink="">
      <xdr:nvSpPr>
        <xdr:cNvPr id="785" name="貸付金平均値テキスト"/>
        <xdr:cNvSpPr txBox="1"/>
      </xdr:nvSpPr>
      <xdr:spPr>
        <a:xfrm>
          <a:off x="22212300" y="987383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78308</xdr:rowOff>
    </xdr:from>
    <xdr:to>
      <xdr:col>116</xdr:col>
      <xdr:colOff>114300</xdr:colOff>
      <xdr:row>59</xdr:row>
      <xdr:rowOff>8458</xdr:rowOff>
    </xdr:to>
    <xdr:sp macro="" textlink="">
      <xdr:nvSpPr>
        <xdr:cNvPr id="786" name="フローチャート: 判断 785"/>
        <xdr:cNvSpPr/>
      </xdr:nvSpPr>
      <xdr:spPr>
        <a:xfrm>
          <a:off x="22110700" y="1002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44450</xdr:rowOff>
    </xdr:from>
    <xdr:to>
      <xdr:col>111</xdr:col>
      <xdr:colOff>177800</xdr:colOff>
      <xdr:row>59</xdr:row>
      <xdr:rowOff>44450</xdr:rowOff>
    </xdr:to>
    <xdr:cxnSp macro="">
      <xdr:nvCxnSpPr>
        <xdr:cNvPr id="787" name="直線コネクタ 786"/>
        <xdr:cNvCxnSpPr/>
      </xdr:nvCxnSpPr>
      <xdr:spPr>
        <a:xfrm>
          <a:off x="2043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71069</xdr:rowOff>
    </xdr:from>
    <xdr:to>
      <xdr:col>112</xdr:col>
      <xdr:colOff>38100</xdr:colOff>
      <xdr:row>59</xdr:row>
      <xdr:rowOff>1219</xdr:rowOff>
    </xdr:to>
    <xdr:sp macro="" textlink="">
      <xdr:nvSpPr>
        <xdr:cNvPr id="788" name="フローチャート: 判断 787"/>
        <xdr:cNvSpPr/>
      </xdr:nvSpPr>
      <xdr:spPr>
        <a:xfrm>
          <a:off x="21272500" y="10015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17746</xdr:rowOff>
    </xdr:from>
    <xdr:ext cx="469744" cy="259045"/>
    <xdr:sp macro="" textlink="">
      <xdr:nvSpPr>
        <xdr:cNvPr id="789" name="テキスト ボックス 788"/>
        <xdr:cNvSpPr txBox="1"/>
      </xdr:nvSpPr>
      <xdr:spPr>
        <a:xfrm>
          <a:off x="21088428" y="97903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42431</xdr:rowOff>
    </xdr:from>
    <xdr:to>
      <xdr:col>107</xdr:col>
      <xdr:colOff>50800</xdr:colOff>
      <xdr:row>59</xdr:row>
      <xdr:rowOff>44450</xdr:rowOff>
    </xdr:to>
    <xdr:cxnSp macro="">
      <xdr:nvCxnSpPr>
        <xdr:cNvPr id="790" name="直線コネクタ 789"/>
        <xdr:cNvCxnSpPr/>
      </xdr:nvCxnSpPr>
      <xdr:spPr>
        <a:xfrm>
          <a:off x="19545300" y="10157981"/>
          <a:ext cx="889000" cy="2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55638</xdr:rowOff>
    </xdr:from>
    <xdr:to>
      <xdr:col>107</xdr:col>
      <xdr:colOff>101600</xdr:colOff>
      <xdr:row>58</xdr:row>
      <xdr:rowOff>157238</xdr:rowOff>
    </xdr:to>
    <xdr:sp macro="" textlink="">
      <xdr:nvSpPr>
        <xdr:cNvPr id="791" name="フローチャート: 判断 790"/>
        <xdr:cNvSpPr/>
      </xdr:nvSpPr>
      <xdr:spPr>
        <a:xfrm>
          <a:off x="20383500" y="9999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2315</xdr:rowOff>
    </xdr:from>
    <xdr:ext cx="469744" cy="259045"/>
    <xdr:sp macro="" textlink="">
      <xdr:nvSpPr>
        <xdr:cNvPr id="792" name="テキスト ボックス 791"/>
        <xdr:cNvSpPr txBox="1"/>
      </xdr:nvSpPr>
      <xdr:spPr>
        <a:xfrm>
          <a:off x="20199428" y="97749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41593</xdr:rowOff>
    </xdr:from>
    <xdr:to>
      <xdr:col>102</xdr:col>
      <xdr:colOff>114300</xdr:colOff>
      <xdr:row>59</xdr:row>
      <xdr:rowOff>42431</xdr:rowOff>
    </xdr:to>
    <xdr:cxnSp macro="">
      <xdr:nvCxnSpPr>
        <xdr:cNvPr id="793" name="直線コネクタ 792"/>
        <xdr:cNvCxnSpPr/>
      </xdr:nvCxnSpPr>
      <xdr:spPr>
        <a:xfrm>
          <a:off x="18656300" y="10157143"/>
          <a:ext cx="889000" cy="8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55829</xdr:rowOff>
    </xdr:from>
    <xdr:to>
      <xdr:col>102</xdr:col>
      <xdr:colOff>165100</xdr:colOff>
      <xdr:row>58</xdr:row>
      <xdr:rowOff>157429</xdr:rowOff>
    </xdr:to>
    <xdr:sp macro="" textlink="">
      <xdr:nvSpPr>
        <xdr:cNvPr id="794" name="フローチャート: 判断 793"/>
        <xdr:cNvSpPr/>
      </xdr:nvSpPr>
      <xdr:spPr>
        <a:xfrm>
          <a:off x="19494500" y="9999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2506</xdr:rowOff>
    </xdr:from>
    <xdr:ext cx="469744" cy="259045"/>
    <xdr:sp macro="" textlink="">
      <xdr:nvSpPr>
        <xdr:cNvPr id="795" name="テキスト ボックス 794"/>
        <xdr:cNvSpPr txBox="1"/>
      </xdr:nvSpPr>
      <xdr:spPr>
        <a:xfrm>
          <a:off x="19310428" y="97751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58420</xdr:rowOff>
    </xdr:from>
    <xdr:to>
      <xdr:col>98</xdr:col>
      <xdr:colOff>38100</xdr:colOff>
      <xdr:row>58</xdr:row>
      <xdr:rowOff>160020</xdr:rowOff>
    </xdr:to>
    <xdr:sp macro="" textlink="">
      <xdr:nvSpPr>
        <xdr:cNvPr id="796" name="フローチャート: 判断 795"/>
        <xdr:cNvSpPr/>
      </xdr:nvSpPr>
      <xdr:spPr>
        <a:xfrm>
          <a:off x="18605500" y="10002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5097</xdr:rowOff>
    </xdr:from>
    <xdr:ext cx="469744" cy="259045"/>
    <xdr:sp macro="" textlink="">
      <xdr:nvSpPr>
        <xdr:cNvPr id="797" name="テキスト ボックス 796"/>
        <xdr:cNvSpPr txBox="1"/>
      </xdr:nvSpPr>
      <xdr:spPr>
        <a:xfrm>
          <a:off x="18421428" y="9777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8" name="テキスト ボックス 797"/>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9" name="テキスト ボックス 798"/>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0" name="テキスト ボックス 799"/>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1" name="テキスト ボックス 800"/>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2" name="テキスト ボックス 801"/>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163538</xdr:rowOff>
    </xdr:from>
    <xdr:to>
      <xdr:col>116</xdr:col>
      <xdr:colOff>114300</xdr:colOff>
      <xdr:row>59</xdr:row>
      <xdr:rowOff>93688</xdr:rowOff>
    </xdr:to>
    <xdr:sp macro="" textlink="">
      <xdr:nvSpPr>
        <xdr:cNvPr id="803" name="楕円 802"/>
        <xdr:cNvSpPr/>
      </xdr:nvSpPr>
      <xdr:spPr>
        <a:xfrm>
          <a:off x="22110700" y="10107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78465</xdr:rowOff>
    </xdr:from>
    <xdr:ext cx="313932" cy="259045"/>
    <xdr:sp macro="" textlink="">
      <xdr:nvSpPr>
        <xdr:cNvPr id="804" name="貸付金該当値テキスト"/>
        <xdr:cNvSpPr txBox="1"/>
      </xdr:nvSpPr>
      <xdr:spPr>
        <a:xfrm>
          <a:off x="22212300" y="1002256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165100</xdr:rowOff>
    </xdr:from>
    <xdr:to>
      <xdr:col>112</xdr:col>
      <xdr:colOff>38100</xdr:colOff>
      <xdr:row>59</xdr:row>
      <xdr:rowOff>95250</xdr:rowOff>
    </xdr:to>
    <xdr:sp macro="" textlink="">
      <xdr:nvSpPr>
        <xdr:cNvPr id="805" name="楕円 804"/>
        <xdr:cNvSpPr/>
      </xdr:nvSpPr>
      <xdr:spPr>
        <a:xfrm>
          <a:off x="2127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86377</xdr:rowOff>
    </xdr:from>
    <xdr:ext cx="249299" cy="259045"/>
    <xdr:sp macro="" textlink="">
      <xdr:nvSpPr>
        <xdr:cNvPr id="806" name="テキスト ボックス 805"/>
        <xdr:cNvSpPr txBox="1"/>
      </xdr:nvSpPr>
      <xdr:spPr>
        <a:xfrm>
          <a:off x="2119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165100</xdr:rowOff>
    </xdr:from>
    <xdr:to>
      <xdr:col>107</xdr:col>
      <xdr:colOff>101600</xdr:colOff>
      <xdr:row>59</xdr:row>
      <xdr:rowOff>95250</xdr:rowOff>
    </xdr:to>
    <xdr:sp macro="" textlink="">
      <xdr:nvSpPr>
        <xdr:cNvPr id="807" name="楕円 806"/>
        <xdr:cNvSpPr/>
      </xdr:nvSpPr>
      <xdr:spPr>
        <a:xfrm>
          <a:off x="2038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86377</xdr:rowOff>
    </xdr:from>
    <xdr:ext cx="249299" cy="259045"/>
    <xdr:sp macro="" textlink="">
      <xdr:nvSpPr>
        <xdr:cNvPr id="808" name="テキスト ボックス 807"/>
        <xdr:cNvSpPr txBox="1"/>
      </xdr:nvSpPr>
      <xdr:spPr>
        <a:xfrm>
          <a:off x="2030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163081</xdr:rowOff>
    </xdr:from>
    <xdr:to>
      <xdr:col>102</xdr:col>
      <xdr:colOff>165100</xdr:colOff>
      <xdr:row>59</xdr:row>
      <xdr:rowOff>93231</xdr:rowOff>
    </xdr:to>
    <xdr:sp macro="" textlink="">
      <xdr:nvSpPr>
        <xdr:cNvPr id="809" name="楕円 808"/>
        <xdr:cNvSpPr/>
      </xdr:nvSpPr>
      <xdr:spPr>
        <a:xfrm>
          <a:off x="19494500" y="101071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59</xdr:row>
      <xdr:rowOff>84358</xdr:rowOff>
    </xdr:from>
    <xdr:ext cx="313932" cy="259045"/>
    <xdr:sp macro="" textlink="">
      <xdr:nvSpPr>
        <xdr:cNvPr id="810" name="テキスト ボックス 809"/>
        <xdr:cNvSpPr txBox="1"/>
      </xdr:nvSpPr>
      <xdr:spPr>
        <a:xfrm>
          <a:off x="19388333" y="1019990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162243</xdr:rowOff>
    </xdr:from>
    <xdr:to>
      <xdr:col>98</xdr:col>
      <xdr:colOff>38100</xdr:colOff>
      <xdr:row>59</xdr:row>
      <xdr:rowOff>92393</xdr:rowOff>
    </xdr:to>
    <xdr:sp macro="" textlink="">
      <xdr:nvSpPr>
        <xdr:cNvPr id="811" name="楕円 810"/>
        <xdr:cNvSpPr/>
      </xdr:nvSpPr>
      <xdr:spPr>
        <a:xfrm>
          <a:off x="18605500" y="10106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59</xdr:row>
      <xdr:rowOff>83520</xdr:rowOff>
    </xdr:from>
    <xdr:ext cx="313932" cy="259045"/>
    <xdr:sp macro="" textlink="">
      <xdr:nvSpPr>
        <xdr:cNvPr id="812" name="テキスト ボックス 811"/>
        <xdr:cNvSpPr txBox="1"/>
      </xdr:nvSpPr>
      <xdr:spPr>
        <a:xfrm>
          <a:off x="18499333" y="1019907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3" name="正方形/長方形 812"/>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4" name="正方形/長方形 813"/>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5" name="正方形/長方形 814"/>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6" name="正方形/長方形 815"/>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7" name="正方形/長方形 816"/>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8" name="正方形/長方形 817"/>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9" name="正方形/長方形 818"/>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0" name="正方形/長方形 819"/>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1" name="テキスト ボックス 820"/>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2" name="直線コネクタ 821"/>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23" name="直線コネクタ 822"/>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24" name="テキスト ボックス 823"/>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25" name="直線コネクタ 824"/>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26" name="テキスト ボックス 825"/>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27" name="直線コネクタ 826"/>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28" name="テキスト ボックス 827"/>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29" name="直線コネクタ 828"/>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30" name="テキスト ボックス 829"/>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31" name="直線コネクタ 830"/>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92727</xdr:rowOff>
    </xdr:from>
    <xdr:ext cx="531299" cy="259045"/>
    <xdr:sp macro="" textlink="">
      <xdr:nvSpPr>
        <xdr:cNvPr id="832" name="テキスト ボックス 831"/>
        <xdr:cNvSpPr txBox="1"/>
      </xdr:nvSpPr>
      <xdr:spPr>
        <a:xfrm>
          <a:off x="17756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3" name="直線コネクタ 832"/>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4" name="テキスト ボックス 833"/>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5" name="繰出金グラフ枠"/>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70606</xdr:rowOff>
    </xdr:from>
    <xdr:to>
      <xdr:col>116</xdr:col>
      <xdr:colOff>62864</xdr:colOff>
      <xdr:row>78</xdr:row>
      <xdr:rowOff>145701</xdr:rowOff>
    </xdr:to>
    <xdr:cxnSp macro="">
      <xdr:nvCxnSpPr>
        <xdr:cNvPr id="836" name="直線コネクタ 835"/>
        <xdr:cNvCxnSpPr/>
      </xdr:nvCxnSpPr>
      <xdr:spPr>
        <a:xfrm flipV="1">
          <a:off x="22159595" y="12072106"/>
          <a:ext cx="1269" cy="14466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149528</xdr:rowOff>
    </xdr:from>
    <xdr:ext cx="469744" cy="259045"/>
    <xdr:sp macro="" textlink="">
      <xdr:nvSpPr>
        <xdr:cNvPr id="837" name="繰出金最小値テキスト"/>
        <xdr:cNvSpPr txBox="1"/>
      </xdr:nvSpPr>
      <xdr:spPr>
        <a:xfrm>
          <a:off x="22212300" y="135226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145701</xdr:rowOff>
    </xdr:from>
    <xdr:to>
      <xdr:col>116</xdr:col>
      <xdr:colOff>152400</xdr:colOff>
      <xdr:row>78</xdr:row>
      <xdr:rowOff>145701</xdr:rowOff>
    </xdr:to>
    <xdr:cxnSp macro="">
      <xdr:nvCxnSpPr>
        <xdr:cNvPr id="838" name="直線コネクタ 837"/>
        <xdr:cNvCxnSpPr/>
      </xdr:nvCxnSpPr>
      <xdr:spPr>
        <a:xfrm>
          <a:off x="22072600" y="135188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17283</xdr:rowOff>
    </xdr:from>
    <xdr:ext cx="534377" cy="259045"/>
    <xdr:sp macro="" textlink="">
      <xdr:nvSpPr>
        <xdr:cNvPr id="839" name="繰出金最大値テキスト"/>
        <xdr:cNvSpPr txBox="1"/>
      </xdr:nvSpPr>
      <xdr:spPr>
        <a:xfrm>
          <a:off x="22212300" y="118473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79,627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70606</xdr:rowOff>
    </xdr:from>
    <xdr:to>
      <xdr:col>116</xdr:col>
      <xdr:colOff>152400</xdr:colOff>
      <xdr:row>70</xdr:row>
      <xdr:rowOff>70606</xdr:rowOff>
    </xdr:to>
    <xdr:cxnSp macro="">
      <xdr:nvCxnSpPr>
        <xdr:cNvPr id="840" name="直線コネクタ 839"/>
        <xdr:cNvCxnSpPr/>
      </xdr:nvCxnSpPr>
      <xdr:spPr>
        <a:xfrm>
          <a:off x="22072600" y="120721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72</xdr:row>
      <xdr:rowOff>56318</xdr:rowOff>
    </xdr:from>
    <xdr:to>
      <xdr:col>116</xdr:col>
      <xdr:colOff>63500</xdr:colOff>
      <xdr:row>72</xdr:row>
      <xdr:rowOff>73178</xdr:rowOff>
    </xdr:to>
    <xdr:cxnSp macro="">
      <xdr:nvCxnSpPr>
        <xdr:cNvPr id="841" name="直線コネクタ 840"/>
        <xdr:cNvCxnSpPr/>
      </xdr:nvCxnSpPr>
      <xdr:spPr>
        <a:xfrm flipV="1">
          <a:off x="21323300" y="12400718"/>
          <a:ext cx="838200" cy="16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72</xdr:row>
      <xdr:rowOff>161606</xdr:rowOff>
    </xdr:from>
    <xdr:ext cx="534377" cy="259045"/>
    <xdr:sp macro="" textlink="">
      <xdr:nvSpPr>
        <xdr:cNvPr id="842" name="繰出金平均値テキスト"/>
        <xdr:cNvSpPr txBox="1"/>
      </xdr:nvSpPr>
      <xdr:spPr>
        <a:xfrm>
          <a:off x="22212300" y="125060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53,051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73</xdr:row>
      <xdr:rowOff>11729</xdr:rowOff>
    </xdr:from>
    <xdr:to>
      <xdr:col>116</xdr:col>
      <xdr:colOff>114300</xdr:colOff>
      <xdr:row>73</xdr:row>
      <xdr:rowOff>113329</xdr:rowOff>
    </xdr:to>
    <xdr:sp macro="" textlink="">
      <xdr:nvSpPr>
        <xdr:cNvPr id="843" name="フローチャート: 判断 842"/>
        <xdr:cNvSpPr/>
      </xdr:nvSpPr>
      <xdr:spPr>
        <a:xfrm>
          <a:off x="22110700" y="12527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71</xdr:row>
      <xdr:rowOff>161913</xdr:rowOff>
    </xdr:from>
    <xdr:to>
      <xdr:col>111</xdr:col>
      <xdr:colOff>177800</xdr:colOff>
      <xdr:row>72</xdr:row>
      <xdr:rowOff>73178</xdr:rowOff>
    </xdr:to>
    <xdr:cxnSp macro="">
      <xdr:nvCxnSpPr>
        <xdr:cNvPr id="844" name="直線コネクタ 843"/>
        <xdr:cNvCxnSpPr/>
      </xdr:nvCxnSpPr>
      <xdr:spPr>
        <a:xfrm>
          <a:off x="20434300" y="12334863"/>
          <a:ext cx="889000" cy="82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72</xdr:row>
      <xdr:rowOff>70821</xdr:rowOff>
    </xdr:from>
    <xdr:to>
      <xdr:col>112</xdr:col>
      <xdr:colOff>38100</xdr:colOff>
      <xdr:row>73</xdr:row>
      <xdr:rowOff>971</xdr:rowOff>
    </xdr:to>
    <xdr:sp macro="" textlink="">
      <xdr:nvSpPr>
        <xdr:cNvPr id="845" name="フローチャート: 判断 844"/>
        <xdr:cNvSpPr/>
      </xdr:nvSpPr>
      <xdr:spPr>
        <a:xfrm>
          <a:off x="21272500" y="12415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72</xdr:row>
      <xdr:rowOff>163548</xdr:rowOff>
    </xdr:from>
    <xdr:ext cx="534377" cy="259045"/>
    <xdr:sp macro="" textlink="">
      <xdr:nvSpPr>
        <xdr:cNvPr id="846" name="テキスト ボックス 845"/>
        <xdr:cNvSpPr txBox="1"/>
      </xdr:nvSpPr>
      <xdr:spPr>
        <a:xfrm>
          <a:off x="21056111" y="125079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71</xdr:row>
      <xdr:rowOff>161913</xdr:rowOff>
    </xdr:from>
    <xdr:to>
      <xdr:col>107</xdr:col>
      <xdr:colOff>50800</xdr:colOff>
      <xdr:row>72</xdr:row>
      <xdr:rowOff>2463</xdr:rowOff>
    </xdr:to>
    <xdr:cxnSp macro="">
      <xdr:nvCxnSpPr>
        <xdr:cNvPr id="847" name="直線コネクタ 846"/>
        <xdr:cNvCxnSpPr/>
      </xdr:nvCxnSpPr>
      <xdr:spPr>
        <a:xfrm flipV="1">
          <a:off x="19545300" y="12334863"/>
          <a:ext cx="889000" cy="12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72</xdr:row>
      <xdr:rowOff>30893</xdr:rowOff>
    </xdr:from>
    <xdr:to>
      <xdr:col>107</xdr:col>
      <xdr:colOff>101600</xdr:colOff>
      <xdr:row>72</xdr:row>
      <xdr:rowOff>132493</xdr:rowOff>
    </xdr:to>
    <xdr:sp macro="" textlink="">
      <xdr:nvSpPr>
        <xdr:cNvPr id="848" name="フローチャート: 判断 847"/>
        <xdr:cNvSpPr/>
      </xdr:nvSpPr>
      <xdr:spPr>
        <a:xfrm>
          <a:off x="20383500" y="12375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72</xdr:row>
      <xdr:rowOff>123620</xdr:rowOff>
    </xdr:from>
    <xdr:ext cx="534377" cy="259045"/>
    <xdr:sp macro="" textlink="">
      <xdr:nvSpPr>
        <xdr:cNvPr id="849" name="テキスト ボックス 848"/>
        <xdr:cNvSpPr txBox="1"/>
      </xdr:nvSpPr>
      <xdr:spPr>
        <a:xfrm>
          <a:off x="20167111" y="124680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72</xdr:row>
      <xdr:rowOff>2463</xdr:rowOff>
    </xdr:from>
    <xdr:to>
      <xdr:col>102</xdr:col>
      <xdr:colOff>114300</xdr:colOff>
      <xdr:row>72</xdr:row>
      <xdr:rowOff>40983</xdr:rowOff>
    </xdr:to>
    <xdr:cxnSp macro="">
      <xdr:nvCxnSpPr>
        <xdr:cNvPr id="850" name="直線コネクタ 849"/>
        <xdr:cNvCxnSpPr/>
      </xdr:nvCxnSpPr>
      <xdr:spPr>
        <a:xfrm flipV="1">
          <a:off x="18656300" y="12346863"/>
          <a:ext cx="889000" cy="38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72</xdr:row>
      <xdr:rowOff>43180</xdr:rowOff>
    </xdr:from>
    <xdr:to>
      <xdr:col>102</xdr:col>
      <xdr:colOff>165100</xdr:colOff>
      <xdr:row>72</xdr:row>
      <xdr:rowOff>144780</xdr:rowOff>
    </xdr:to>
    <xdr:sp macro="" textlink="">
      <xdr:nvSpPr>
        <xdr:cNvPr id="851" name="フローチャート: 判断 850"/>
        <xdr:cNvSpPr/>
      </xdr:nvSpPr>
      <xdr:spPr>
        <a:xfrm>
          <a:off x="19494500" y="12387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72</xdr:row>
      <xdr:rowOff>135907</xdr:rowOff>
    </xdr:from>
    <xdr:ext cx="534377" cy="259045"/>
    <xdr:sp macro="" textlink="">
      <xdr:nvSpPr>
        <xdr:cNvPr id="852" name="テキスト ボックス 851"/>
        <xdr:cNvSpPr txBox="1"/>
      </xdr:nvSpPr>
      <xdr:spPr>
        <a:xfrm>
          <a:off x="19278111" y="12480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72</xdr:row>
      <xdr:rowOff>38856</xdr:rowOff>
    </xdr:from>
    <xdr:to>
      <xdr:col>98</xdr:col>
      <xdr:colOff>38100</xdr:colOff>
      <xdr:row>72</xdr:row>
      <xdr:rowOff>140456</xdr:rowOff>
    </xdr:to>
    <xdr:sp macro="" textlink="">
      <xdr:nvSpPr>
        <xdr:cNvPr id="853" name="フローチャート: 判断 852"/>
        <xdr:cNvSpPr/>
      </xdr:nvSpPr>
      <xdr:spPr>
        <a:xfrm>
          <a:off x="18605500" y="12383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72</xdr:row>
      <xdr:rowOff>131583</xdr:rowOff>
    </xdr:from>
    <xdr:ext cx="534377" cy="259045"/>
    <xdr:sp macro="" textlink="">
      <xdr:nvSpPr>
        <xdr:cNvPr id="854" name="テキスト ボックス 853"/>
        <xdr:cNvSpPr txBox="1"/>
      </xdr:nvSpPr>
      <xdr:spPr>
        <a:xfrm>
          <a:off x="18389111" y="12475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5" name="テキスト ボックス 854"/>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6" name="テキスト ボックス 855"/>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7" name="テキスト ボックス 856"/>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8" name="テキスト ボックス 857"/>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9" name="テキスト ボックス 858"/>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72</xdr:row>
      <xdr:rowOff>5518</xdr:rowOff>
    </xdr:from>
    <xdr:to>
      <xdr:col>116</xdr:col>
      <xdr:colOff>114300</xdr:colOff>
      <xdr:row>72</xdr:row>
      <xdr:rowOff>107118</xdr:rowOff>
    </xdr:to>
    <xdr:sp macro="" textlink="">
      <xdr:nvSpPr>
        <xdr:cNvPr id="860" name="楕円 859"/>
        <xdr:cNvSpPr/>
      </xdr:nvSpPr>
      <xdr:spPr>
        <a:xfrm>
          <a:off x="22110700" y="12349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71</xdr:row>
      <xdr:rowOff>28395</xdr:rowOff>
    </xdr:from>
    <xdr:ext cx="534377" cy="259045"/>
    <xdr:sp macro="" textlink="">
      <xdr:nvSpPr>
        <xdr:cNvPr id="861" name="繰出金該当値テキスト"/>
        <xdr:cNvSpPr txBox="1"/>
      </xdr:nvSpPr>
      <xdr:spPr>
        <a:xfrm>
          <a:off x="22212300" y="12201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72</xdr:row>
      <xdr:rowOff>22378</xdr:rowOff>
    </xdr:from>
    <xdr:to>
      <xdr:col>112</xdr:col>
      <xdr:colOff>38100</xdr:colOff>
      <xdr:row>72</xdr:row>
      <xdr:rowOff>123978</xdr:rowOff>
    </xdr:to>
    <xdr:sp macro="" textlink="">
      <xdr:nvSpPr>
        <xdr:cNvPr id="862" name="楕円 861"/>
        <xdr:cNvSpPr/>
      </xdr:nvSpPr>
      <xdr:spPr>
        <a:xfrm>
          <a:off x="21272500" y="12366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70</xdr:row>
      <xdr:rowOff>140505</xdr:rowOff>
    </xdr:from>
    <xdr:ext cx="534377" cy="259045"/>
    <xdr:sp macro="" textlink="">
      <xdr:nvSpPr>
        <xdr:cNvPr id="863" name="テキスト ボックス 862"/>
        <xdr:cNvSpPr txBox="1"/>
      </xdr:nvSpPr>
      <xdr:spPr>
        <a:xfrm>
          <a:off x="21056111" y="12142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71</xdr:row>
      <xdr:rowOff>111113</xdr:rowOff>
    </xdr:from>
    <xdr:to>
      <xdr:col>107</xdr:col>
      <xdr:colOff>101600</xdr:colOff>
      <xdr:row>72</xdr:row>
      <xdr:rowOff>41263</xdr:rowOff>
    </xdr:to>
    <xdr:sp macro="" textlink="">
      <xdr:nvSpPr>
        <xdr:cNvPr id="864" name="楕円 863"/>
        <xdr:cNvSpPr/>
      </xdr:nvSpPr>
      <xdr:spPr>
        <a:xfrm>
          <a:off x="20383500" y="12284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70</xdr:row>
      <xdr:rowOff>57790</xdr:rowOff>
    </xdr:from>
    <xdr:ext cx="534377" cy="259045"/>
    <xdr:sp macro="" textlink="">
      <xdr:nvSpPr>
        <xdr:cNvPr id="865" name="テキスト ボックス 864"/>
        <xdr:cNvSpPr txBox="1"/>
      </xdr:nvSpPr>
      <xdr:spPr>
        <a:xfrm>
          <a:off x="20167111" y="120592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71</xdr:row>
      <xdr:rowOff>123113</xdr:rowOff>
    </xdr:from>
    <xdr:to>
      <xdr:col>102</xdr:col>
      <xdr:colOff>165100</xdr:colOff>
      <xdr:row>72</xdr:row>
      <xdr:rowOff>53263</xdr:rowOff>
    </xdr:to>
    <xdr:sp macro="" textlink="">
      <xdr:nvSpPr>
        <xdr:cNvPr id="866" name="楕円 865"/>
        <xdr:cNvSpPr/>
      </xdr:nvSpPr>
      <xdr:spPr>
        <a:xfrm>
          <a:off x="19494500" y="12296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70</xdr:row>
      <xdr:rowOff>69790</xdr:rowOff>
    </xdr:from>
    <xdr:ext cx="534377" cy="259045"/>
    <xdr:sp macro="" textlink="">
      <xdr:nvSpPr>
        <xdr:cNvPr id="867" name="テキスト ボックス 866"/>
        <xdr:cNvSpPr txBox="1"/>
      </xdr:nvSpPr>
      <xdr:spPr>
        <a:xfrm>
          <a:off x="19278111" y="120712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71</xdr:row>
      <xdr:rowOff>161633</xdr:rowOff>
    </xdr:from>
    <xdr:to>
      <xdr:col>98</xdr:col>
      <xdr:colOff>38100</xdr:colOff>
      <xdr:row>72</xdr:row>
      <xdr:rowOff>91783</xdr:rowOff>
    </xdr:to>
    <xdr:sp macro="" textlink="">
      <xdr:nvSpPr>
        <xdr:cNvPr id="868" name="楕円 867"/>
        <xdr:cNvSpPr/>
      </xdr:nvSpPr>
      <xdr:spPr>
        <a:xfrm>
          <a:off x="18605500" y="1233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70</xdr:row>
      <xdr:rowOff>108310</xdr:rowOff>
    </xdr:from>
    <xdr:ext cx="534377" cy="259045"/>
    <xdr:sp macro="" textlink="">
      <xdr:nvSpPr>
        <xdr:cNvPr id="869" name="テキスト ボックス 868"/>
        <xdr:cNvSpPr txBox="1"/>
      </xdr:nvSpPr>
      <xdr:spPr>
        <a:xfrm>
          <a:off x="18389111" y="121098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0" name="正方形/長方形 869"/>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1" name="正方形/長方形 870"/>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2" name="正方形/長方形 871"/>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3" name="正方形/長方形 872"/>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4" name="正方形/長方形 873"/>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5" name="正方形/長方形 874"/>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6" name="正方形/長方形 875"/>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7" name="正方形/長方形 876"/>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8" name="テキスト ボックス 877"/>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9" name="直線コネクタ 878"/>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0" name="直線コネクタ 879"/>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1" name="テキスト ボックス 880"/>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2" name="直線コネクタ 881"/>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3" name="テキスト ボックス 882"/>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4" name="前年度繰上充用金グラフ枠"/>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5" name="直線コネクタ 884"/>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6" name="前年度繰上充用金最小値テキスト"/>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7" name="直線コネクタ 886"/>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8" name="前年度繰上充用金最大値テキスト"/>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9" name="直線コネクタ 888"/>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0" name="直線コネクタ 889"/>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1" name="前年度繰上充用金平均値テキスト"/>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2" name="フローチャート: 判断 891"/>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3" name="直線コネクタ 892"/>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4" name="フローチャート: 判断 893"/>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5" name="テキスト ボックス 894"/>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6" name="直線コネクタ 895"/>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7" name="フローチャート: 判断 896"/>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8" name="テキスト ボックス 897"/>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9" name="直線コネクタ 898"/>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0" name="フローチャート: 判断 899"/>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1" name="テキスト ボックス 900"/>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2" name="フローチャート: 判断 901"/>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3" name="テキスト ボックス 902"/>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4" name="テキスト ボックス 903"/>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5" name="テキスト ボックス 904"/>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6" name="テキスト ボックス 905"/>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7" name="テキスト ボックス 906"/>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8" name="テキスト ボックス 907"/>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楕円 908"/>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0" name="前年度繰上充用金該当値テキスト"/>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1" name="楕円 910"/>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2" name="テキスト ボックス 911"/>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3" name="楕円 912"/>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4" name="テキスト ボックス 913"/>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5" name="楕円 914"/>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6" name="テキスト ボックス 915"/>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7" name="楕円 916"/>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8" name="テキスト ボックス 917"/>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9" name="正方形/長方形 918"/>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0" name="正方形/長方形 919"/>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1" name="テキスト ボックス 920"/>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主な構成項目である人件費は１０，２３４円増加している。近年、給与改定による上昇が著しいが、職員の平均年齢上昇や定年の段階的延長等の影響も考えられる。行政改革による中長期的な定員管理を実施していく。◆扶助費については、高齢化の影響から上昇傾向にある。今後１０年程度はこの傾向が続くと予想される。なお、令和３年度以降はコロナや物価高騰対策関連の給付金事業の影響により、特に高水準となっている。◆本町の特徴として、投資的経費の抑制と計画的な繰上償還の実施の経緯から、普通建設事業費及び公債費が低く抑えられ、その分、人件費、扶助費及び維持補修費が高いという傾向が認められてきた。しかしながらその間、施設の老朽化が進んだため、近年では普通建設事業費（更新整備）が増加傾向となっている。今後とも公共施設等の長寿命化のため、従来の水準を上回る状況が続く見込みである。なお、普通建設事業（新規整備）における令和２年度の高い数値は学校再編事業における義務教育学校建設費が多額であったことによる。◆公債費については、比較的良好な状況であったが、令和６年度には学校再編事業により発行した過疎対策事業債の償還が本格化したため、急激に増加した。今後は第５次香春町行政改革大綱に基づく歳出削減に努めながら、中長期的な視点に立って、基金及び地方債の計画的運用を行っていく。</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9,962
9,888
44.50
7,908,949
7,453,513
420,845
3,662,922
6,957,633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4.0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27115</xdr:rowOff>
    </xdr:from>
    <xdr:to>
      <xdr:col>24</xdr:col>
      <xdr:colOff>62865</xdr:colOff>
      <xdr:row>38</xdr:row>
      <xdr:rowOff>129794</xdr:rowOff>
    </xdr:to>
    <xdr:cxnSp macro="">
      <xdr:nvCxnSpPr>
        <xdr:cNvPr id="56" name="直線コネクタ 55"/>
        <xdr:cNvCxnSpPr/>
      </xdr:nvCxnSpPr>
      <xdr:spPr>
        <a:xfrm flipV="1">
          <a:off x="4633595" y="5342065"/>
          <a:ext cx="1270" cy="13028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133621</xdr:rowOff>
    </xdr:from>
    <xdr:ext cx="469744" cy="259045"/>
    <xdr:sp macro="" textlink="">
      <xdr:nvSpPr>
        <xdr:cNvPr id="57" name="議会費最小値テキスト"/>
        <xdr:cNvSpPr txBox="1"/>
      </xdr:nvSpPr>
      <xdr:spPr>
        <a:xfrm>
          <a:off x="4686300" y="66487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129794</xdr:rowOff>
    </xdr:from>
    <xdr:to>
      <xdr:col>24</xdr:col>
      <xdr:colOff>152400</xdr:colOff>
      <xdr:row>38</xdr:row>
      <xdr:rowOff>129794</xdr:rowOff>
    </xdr:to>
    <xdr:cxnSp macro="">
      <xdr:nvCxnSpPr>
        <xdr:cNvPr id="58" name="直線コネクタ 57"/>
        <xdr:cNvCxnSpPr/>
      </xdr:nvCxnSpPr>
      <xdr:spPr>
        <a:xfrm>
          <a:off x="4546600" y="66448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145242</xdr:rowOff>
    </xdr:from>
    <xdr:ext cx="534377" cy="259045"/>
    <xdr:sp macro="" textlink="">
      <xdr:nvSpPr>
        <xdr:cNvPr id="59" name="議会費最大値テキスト"/>
        <xdr:cNvSpPr txBox="1"/>
      </xdr:nvSpPr>
      <xdr:spPr>
        <a:xfrm>
          <a:off x="4686300" y="51172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11,291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27115</xdr:rowOff>
    </xdr:from>
    <xdr:to>
      <xdr:col>24</xdr:col>
      <xdr:colOff>152400</xdr:colOff>
      <xdr:row>31</xdr:row>
      <xdr:rowOff>27115</xdr:rowOff>
    </xdr:to>
    <xdr:cxnSp macro="">
      <xdr:nvCxnSpPr>
        <xdr:cNvPr id="60" name="直線コネクタ 59"/>
        <xdr:cNvCxnSpPr/>
      </xdr:nvCxnSpPr>
      <xdr:spPr>
        <a:xfrm>
          <a:off x="4546600" y="53420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47879</xdr:rowOff>
    </xdr:from>
    <xdr:to>
      <xdr:col>24</xdr:col>
      <xdr:colOff>63500</xdr:colOff>
      <xdr:row>34</xdr:row>
      <xdr:rowOff>97980</xdr:rowOff>
    </xdr:to>
    <xdr:cxnSp macro="">
      <xdr:nvCxnSpPr>
        <xdr:cNvPr id="61" name="直線コネクタ 60"/>
        <xdr:cNvCxnSpPr/>
      </xdr:nvCxnSpPr>
      <xdr:spPr>
        <a:xfrm flipV="1">
          <a:off x="3797300" y="5877179"/>
          <a:ext cx="838200" cy="50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43324</xdr:rowOff>
    </xdr:from>
    <xdr:ext cx="469744" cy="259045"/>
    <xdr:sp macro="" textlink="">
      <xdr:nvSpPr>
        <xdr:cNvPr id="62" name="議会費平均値テキスト"/>
        <xdr:cNvSpPr txBox="1"/>
      </xdr:nvSpPr>
      <xdr:spPr>
        <a:xfrm>
          <a:off x="4686300" y="604407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64897</xdr:rowOff>
    </xdr:from>
    <xdr:to>
      <xdr:col>24</xdr:col>
      <xdr:colOff>114300</xdr:colOff>
      <xdr:row>35</xdr:row>
      <xdr:rowOff>166497</xdr:rowOff>
    </xdr:to>
    <xdr:sp macro="" textlink="">
      <xdr:nvSpPr>
        <xdr:cNvPr id="63" name="フローチャート: 判断 62"/>
        <xdr:cNvSpPr/>
      </xdr:nvSpPr>
      <xdr:spPr>
        <a:xfrm>
          <a:off x="4584700" y="6065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34</xdr:row>
      <xdr:rowOff>97980</xdr:rowOff>
    </xdr:from>
    <xdr:to>
      <xdr:col>19</xdr:col>
      <xdr:colOff>177800</xdr:colOff>
      <xdr:row>34</xdr:row>
      <xdr:rowOff>119697</xdr:rowOff>
    </xdr:to>
    <xdr:cxnSp macro="">
      <xdr:nvCxnSpPr>
        <xdr:cNvPr id="64" name="直線コネクタ 63"/>
        <xdr:cNvCxnSpPr/>
      </xdr:nvCxnSpPr>
      <xdr:spPr>
        <a:xfrm flipV="1">
          <a:off x="2908300" y="5927280"/>
          <a:ext cx="889000" cy="21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130429</xdr:rowOff>
    </xdr:from>
    <xdr:to>
      <xdr:col>20</xdr:col>
      <xdr:colOff>38100</xdr:colOff>
      <xdr:row>36</xdr:row>
      <xdr:rowOff>60579</xdr:rowOff>
    </xdr:to>
    <xdr:sp macro="" textlink="">
      <xdr:nvSpPr>
        <xdr:cNvPr id="65" name="フローチャート: 判断 64"/>
        <xdr:cNvSpPr/>
      </xdr:nvSpPr>
      <xdr:spPr>
        <a:xfrm>
          <a:off x="3746500" y="6131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51706</xdr:rowOff>
    </xdr:from>
    <xdr:ext cx="469744" cy="259045"/>
    <xdr:sp macro="" textlink="">
      <xdr:nvSpPr>
        <xdr:cNvPr id="66" name="テキスト ボックス 65"/>
        <xdr:cNvSpPr txBox="1"/>
      </xdr:nvSpPr>
      <xdr:spPr>
        <a:xfrm>
          <a:off x="3562428" y="62239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34</xdr:row>
      <xdr:rowOff>119697</xdr:rowOff>
    </xdr:from>
    <xdr:to>
      <xdr:col>15</xdr:col>
      <xdr:colOff>50800</xdr:colOff>
      <xdr:row>35</xdr:row>
      <xdr:rowOff>1778</xdr:rowOff>
    </xdr:to>
    <xdr:cxnSp macro="">
      <xdr:nvCxnSpPr>
        <xdr:cNvPr id="67" name="直線コネクタ 66"/>
        <xdr:cNvCxnSpPr/>
      </xdr:nvCxnSpPr>
      <xdr:spPr>
        <a:xfrm flipV="1">
          <a:off x="2019300" y="5948997"/>
          <a:ext cx="889000" cy="53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144716</xdr:rowOff>
    </xdr:from>
    <xdr:to>
      <xdr:col>15</xdr:col>
      <xdr:colOff>101600</xdr:colOff>
      <xdr:row>36</xdr:row>
      <xdr:rowOff>74866</xdr:rowOff>
    </xdr:to>
    <xdr:sp macro="" textlink="">
      <xdr:nvSpPr>
        <xdr:cNvPr id="68" name="フローチャート: 判断 67"/>
        <xdr:cNvSpPr/>
      </xdr:nvSpPr>
      <xdr:spPr>
        <a:xfrm>
          <a:off x="2857500" y="6145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65993</xdr:rowOff>
    </xdr:from>
    <xdr:ext cx="469744" cy="259045"/>
    <xdr:sp macro="" textlink="">
      <xdr:nvSpPr>
        <xdr:cNvPr id="69" name="テキスト ボックス 68"/>
        <xdr:cNvSpPr txBox="1"/>
      </xdr:nvSpPr>
      <xdr:spPr>
        <a:xfrm>
          <a:off x="2673428" y="62381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34</xdr:row>
      <xdr:rowOff>156083</xdr:rowOff>
    </xdr:from>
    <xdr:to>
      <xdr:col>10</xdr:col>
      <xdr:colOff>114300</xdr:colOff>
      <xdr:row>35</xdr:row>
      <xdr:rowOff>1778</xdr:rowOff>
    </xdr:to>
    <xdr:cxnSp macro="">
      <xdr:nvCxnSpPr>
        <xdr:cNvPr id="70" name="直線コネクタ 69"/>
        <xdr:cNvCxnSpPr/>
      </xdr:nvCxnSpPr>
      <xdr:spPr>
        <a:xfrm>
          <a:off x="1130300" y="5985383"/>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12509</xdr:rowOff>
    </xdr:from>
    <xdr:to>
      <xdr:col>10</xdr:col>
      <xdr:colOff>165100</xdr:colOff>
      <xdr:row>36</xdr:row>
      <xdr:rowOff>114109</xdr:rowOff>
    </xdr:to>
    <xdr:sp macro="" textlink="">
      <xdr:nvSpPr>
        <xdr:cNvPr id="71" name="フローチャート: 判断 70"/>
        <xdr:cNvSpPr/>
      </xdr:nvSpPr>
      <xdr:spPr>
        <a:xfrm>
          <a:off x="1968500" y="6184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105236</xdr:rowOff>
    </xdr:from>
    <xdr:ext cx="469744" cy="259045"/>
    <xdr:sp macro="" textlink="">
      <xdr:nvSpPr>
        <xdr:cNvPr id="72" name="テキスト ボックス 71"/>
        <xdr:cNvSpPr txBox="1"/>
      </xdr:nvSpPr>
      <xdr:spPr>
        <a:xfrm>
          <a:off x="1784428" y="6277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12128</xdr:rowOff>
    </xdr:from>
    <xdr:to>
      <xdr:col>6</xdr:col>
      <xdr:colOff>38100</xdr:colOff>
      <xdr:row>36</xdr:row>
      <xdr:rowOff>113728</xdr:rowOff>
    </xdr:to>
    <xdr:sp macro="" textlink="">
      <xdr:nvSpPr>
        <xdr:cNvPr id="73" name="フローチャート: 判断 72"/>
        <xdr:cNvSpPr/>
      </xdr:nvSpPr>
      <xdr:spPr>
        <a:xfrm>
          <a:off x="1079500" y="6184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104855</xdr:rowOff>
    </xdr:from>
    <xdr:ext cx="469744" cy="259045"/>
    <xdr:sp macro="" textlink="">
      <xdr:nvSpPr>
        <xdr:cNvPr id="74" name="テキスト ボックス 73"/>
        <xdr:cNvSpPr txBox="1"/>
      </xdr:nvSpPr>
      <xdr:spPr>
        <a:xfrm>
          <a:off x="895428" y="6277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33</xdr:row>
      <xdr:rowOff>168529</xdr:rowOff>
    </xdr:from>
    <xdr:to>
      <xdr:col>24</xdr:col>
      <xdr:colOff>114300</xdr:colOff>
      <xdr:row>34</xdr:row>
      <xdr:rowOff>98679</xdr:rowOff>
    </xdr:to>
    <xdr:sp macro="" textlink="">
      <xdr:nvSpPr>
        <xdr:cNvPr id="80" name="楕円 79"/>
        <xdr:cNvSpPr/>
      </xdr:nvSpPr>
      <xdr:spPr>
        <a:xfrm>
          <a:off x="4584700" y="5826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19956</xdr:rowOff>
    </xdr:from>
    <xdr:ext cx="469744" cy="259045"/>
    <xdr:sp macro="" textlink="">
      <xdr:nvSpPr>
        <xdr:cNvPr id="81" name="議会費該当値テキスト"/>
        <xdr:cNvSpPr txBox="1"/>
      </xdr:nvSpPr>
      <xdr:spPr>
        <a:xfrm>
          <a:off x="4686300" y="56778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34</xdr:row>
      <xdr:rowOff>47180</xdr:rowOff>
    </xdr:from>
    <xdr:to>
      <xdr:col>20</xdr:col>
      <xdr:colOff>38100</xdr:colOff>
      <xdr:row>34</xdr:row>
      <xdr:rowOff>148780</xdr:rowOff>
    </xdr:to>
    <xdr:sp macro="" textlink="">
      <xdr:nvSpPr>
        <xdr:cNvPr id="82" name="楕円 81"/>
        <xdr:cNvSpPr/>
      </xdr:nvSpPr>
      <xdr:spPr>
        <a:xfrm>
          <a:off x="3746500" y="5876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32</xdr:row>
      <xdr:rowOff>165307</xdr:rowOff>
    </xdr:from>
    <xdr:ext cx="469744" cy="259045"/>
    <xdr:sp macro="" textlink="">
      <xdr:nvSpPr>
        <xdr:cNvPr id="83" name="テキスト ボックス 82"/>
        <xdr:cNvSpPr txBox="1"/>
      </xdr:nvSpPr>
      <xdr:spPr>
        <a:xfrm>
          <a:off x="3562428" y="5651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68897</xdr:rowOff>
    </xdr:from>
    <xdr:to>
      <xdr:col>15</xdr:col>
      <xdr:colOff>101600</xdr:colOff>
      <xdr:row>34</xdr:row>
      <xdr:rowOff>170497</xdr:rowOff>
    </xdr:to>
    <xdr:sp macro="" textlink="">
      <xdr:nvSpPr>
        <xdr:cNvPr id="84" name="楕円 83"/>
        <xdr:cNvSpPr/>
      </xdr:nvSpPr>
      <xdr:spPr>
        <a:xfrm>
          <a:off x="2857500" y="58981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15574</xdr:rowOff>
    </xdr:from>
    <xdr:ext cx="469744" cy="259045"/>
    <xdr:sp macro="" textlink="">
      <xdr:nvSpPr>
        <xdr:cNvPr id="85" name="テキスト ボックス 84"/>
        <xdr:cNvSpPr txBox="1"/>
      </xdr:nvSpPr>
      <xdr:spPr>
        <a:xfrm>
          <a:off x="2673428" y="5673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122428</xdr:rowOff>
    </xdr:from>
    <xdr:to>
      <xdr:col>10</xdr:col>
      <xdr:colOff>165100</xdr:colOff>
      <xdr:row>35</xdr:row>
      <xdr:rowOff>52578</xdr:rowOff>
    </xdr:to>
    <xdr:sp macro="" textlink="">
      <xdr:nvSpPr>
        <xdr:cNvPr id="86" name="楕円 85"/>
        <xdr:cNvSpPr/>
      </xdr:nvSpPr>
      <xdr:spPr>
        <a:xfrm>
          <a:off x="1968500" y="5951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69105</xdr:rowOff>
    </xdr:from>
    <xdr:ext cx="469744" cy="259045"/>
    <xdr:sp macro="" textlink="">
      <xdr:nvSpPr>
        <xdr:cNvPr id="87" name="テキスト ボックス 86"/>
        <xdr:cNvSpPr txBox="1"/>
      </xdr:nvSpPr>
      <xdr:spPr>
        <a:xfrm>
          <a:off x="1784428" y="57269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105283</xdr:rowOff>
    </xdr:from>
    <xdr:to>
      <xdr:col>6</xdr:col>
      <xdr:colOff>38100</xdr:colOff>
      <xdr:row>35</xdr:row>
      <xdr:rowOff>35433</xdr:rowOff>
    </xdr:to>
    <xdr:sp macro="" textlink="">
      <xdr:nvSpPr>
        <xdr:cNvPr id="88" name="楕円 87"/>
        <xdr:cNvSpPr/>
      </xdr:nvSpPr>
      <xdr:spPr>
        <a:xfrm>
          <a:off x="1079500" y="593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51960</xdr:rowOff>
    </xdr:from>
    <xdr:ext cx="469744" cy="259045"/>
    <xdr:sp macro="" textlink="">
      <xdr:nvSpPr>
        <xdr:cNvPr id="89" name="テキスト ボックス 88"/>
        <xdr:cNvSpPr txBox="1"/>
      </xdr:nvSpPr>
      <xdr:spPr>
        <a:xfrm>
          <a:off x="895428" y="57098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1" name="テキスト ボックス 110"/>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109519</xdr:rowOff>
    </xdr:from>
    <xdr:to>
      <xdr:col>24</xdr:col>
      <xdr:colOff>62865</xdr:colOff>
      <xdr:row>58</xdr:row>
      <xdr:rowOff>109203</xdr:rowOff>
    </xdr:to>
    <xdr:cxnSp macro="">
      <xdr:nvCxnSpPr>
        <xdr:cNvPr id="113" name="直線コネクタ 112"/>
        <xdr:cNvCxnSpPr/>
      </xdr:nvCxnSpPr>
      <xdr:spPr>
        <a:xfrm flipV="1">
          <a:off x="4633595" y="8853469"/>
          <a:ext cx="1270" cy="11998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113030</xdr:rowOff>
    </xdr:from>
    <xdr:ext cx="534377" cy="259045"/>
    <xdr:sp macro="" textlink="">
      <xdr:nvSpPr>
        <xdr:cNvPr id="114" name="総務費最小値テキスト"/>
        <xdr:cNvSpPr txBox="1"/>
      </xdr:nvSpPr>
      <xdr:spPr>
        <a:xfrm>
          <a:off x="4686300" y="100571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109203</xdr:rowOff>
    </xdr:from>
    <xdr:to>
      <xdr:col>24</xdr:col>
      <xdr:colOff>152400</xdr:colOff>
      <xdr:row>58</xdr:row>
      <xdr:rowOff>109203</xdr:rowOff>
    </xdr:to>
    <xdr:cxnSp macro="">
      <xdr:nvCxnSpPr>
        <xdr:cNvPr id="115" name="直線コネクタ 114"/>
        <xdr:cNvCxnSpPr/>
      </xdr:nvCxnSpPr>
      <xdr:spPr>
        <a:xfrm>
          <a:off x="4546600" y="100533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56196</xdr:rowOff>
    </xdr:from>
    <xdr:ext cx="599010" cy="259045"/>
    <xdr:sp macro="" textlink="">
      <xdr:nvSpPr>
        <xdr:cNvPr id="116" name="総務費最大値テキスト"/>
        <xdr:cNvSpPr txBox="1"/>
      </xdr:nvSpPr>
      <xdr:spPr>
        <a:xfrm>
          <a:off x="4686300" y="86286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685,843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109519</xdr:rowOff>
    </xdr:from>
    <xdr:to>
      <xdr:col>24</xdr:col>
      <xdr:colOff>152400</xdr:colOff>
      <xdr:row>51</xdr:row>
      <xdr:rowOff>109519</xdr:rowOff>
    </xdr:to>
    <xdr:cxnSp macro="">
      <xdr:nvCxnSpPr>
        <xdr:cNvPr id="117" name="直線コネクタ 116"/>
        <xdr:cNvCxnSpPr/>
      </xdr:nvCxnSpPr>
      <xdr:spPr>
        <a:xfrm>
          <a:off x="4546600" y="88534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113438</xdr:rowOff>
    </xdr:from>
    <xdr:to>
      <xdr:col>24</xdr:col>
      <xdr:colOff>63500</xdr:colOff>
      <xdr:row>57</xdr:row>
      <xdr:rowOff>132372</xdr:rowOff>
    </xdr:to>
    <xdr:cxnSp macro="">
      <xdr:nvCxnSpPr>
        <xdr:cNvPr id="118" name="直線コネクタ 117"/>
        <xdr:cNvCxnSpPr/>
      </xdr:nvCxnSpPr>
      <xdr:spPr>
        <a:xfrm>
          <a:off x="3797300" y="9886088"/>
          <a:ext cx="838200" cy="18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64775</xdr:rowOff>
    </xdr:from>
    <xdr:ext cx="599010" cy="259045"/>
    <xdr:sp macro="" textlink="">
      <xdr:nvSpPr>
        <xdr:cNvPr id="119" name="総務費平均値テキスト"/>
        <xdr:cNvSpPr txBox="1"/>
      </xdr:nvSpPr>
      <xdr:spPr>
        <a:xfrm>
          <a:off x="4686300" y="966597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41898</xdr:rowOff>
    </xdr:from>
    <xdr:to>
      <xdr:col>24</xdr:col>
      <xdr:colOff>114300</xdr:colOff>
      <xdr:row>57</xdr:row>
      <xdr:rowOff>143498</xdr:rowOff>
    </xdr:to>
    <xdr:sp macro="" textlink="">
      <xdr:nvSpPr>
        <xdr:cNvPr id="120" name="フローチャート: 判断 119"/>
        <xdr:cNvSpPr/>
      </xdr:nvSpPr>
      <xdr:spPr>
        <a:xfrm>
          <a:off x="4584700" y="9814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113438</xdr:rowOff>
    </xdr:from>
    <xdr:to>
      <xdr:col>19</xdr:col>
      <xdr:colOff>177800</xdr:colOff>
      <xdr:row>57</xdr:row>
      <xdr:rowOff>142510</xdr:rowOff>
    </xdr:to>
    <xdr:cxnSp macro="">
      <xdr:nvCxnSpPr>
        <xdr:cNvPr id="121" name="直線コネクタ 120"/>
        <xdr:cNvCxnSpPr/>
      </xdr:nvCxnSpPr>
      <xdr:spPr>
        <a:xfrm flipV="1">
          <a:off x="2908300" y="9886088"/>
          <a:ext cx="889000" cy="29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67231</xdr:rowOff>
    </xdr:from>
    <xdr:to>
      <xdr:col>20</xdr:col>
      <xdr:colOff>38100</xdr:colOff>
      <xdr:row>57</xdr:row>
      <xdr:rowOff>168831</xdr:rowOff>
    </xdr:to>
    <xdr:sp macro="" textlink="">
      <xdr:nvSpPr>
        <xdr:cNvPr id="122" name="フローチャート: 判断 121"/>
        <xdr:cNvSpPr/>
      </xdr:nvSpPr>
      <xdr:spPr>
        <a:xfrm>
          <a:off x="3746500" y="9839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159958</xdr:rowOff>
    </xdr:from>
    <xdr:ext cx="599010" cy="259045"/>
    <xdr:sp macro="" textlink="">
      <xdr:nvSpPr>
        <xdr:cNvPr id="123" name="テキスト ボックス 122"/>
        <xdr:cNvSpPr txBox="1"/>
      </xdr:nvSpPr>
      <xdr:spPr>
        <a:xfrm>
          <a:off x="3497795" y="99326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133177</xdr:rowOff>
    </xdr:from>
    <xdr:to>
      <xdr:col>15</xdr:col>
      <xdr:colOff>50800</xdr:colOff>
      <xdr:row>57</xdr:row>
      <xdr:rowOff>142510</xdr:rowOff>
    </xdr:to>
    <xdr:cxnSp macro="">
      <xdr:nvCxnSpPr>
        <xdr:cNvPr id="124" name="直線コネクタ 123"/>
        <xdr:cNvCxnSpPr/>
      </xdr:nvCxnSpPr>
      <xdr:spPr>
        <a:xfrm>
          <a:off x="2019300" y="9905827"/>
          <a:ext cx="889000" cy="9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70454</xdr:rowOff>
    </xdr:from>
    <xdr:to>
      <xdr:col>15</xdr:col>
      <xdr:colOff>101600</xdr:colOff>
      <xdr:row>58</xdr:row>
      <xdr:rowOff>604</xdr:rowOff>
    </xdr:to>
    <xdr:sp macro="" textlink="">
      <xdr:nvSpPr>
        <xdr:cNvPr id="125" name="フローチャート: 判断 124"/>
        <xdr:cNvSpPr/>
      </xdr:nvSpPr>
      <xdr:spPr>
        <a:xfrm>
          <a:off x="2857500" y="9843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17131</xdr:rowOff>
    </xdr:from>
    <xdr:ext cx="599010" cy="259045"/>
    <xdr:sp macro="" textlink="">
      <xdr:nvSpPr>
        <xdr:cNvPr id="126" name="テキスト ボックス 125"/>
        <xdr:cNvSpPr txBox="1"/>
      </xdr:nvSpPr>
      <xdr:spPr>
        <a:xfrm>
          <a:off x="2608795" y="96183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51455</xdr:rowOff>
    </xdr:from>
    <xdr:to>
      <xdr:col>10</xdr:col>
      <xdr:colOff>114300</xdr:colOff>
      <xdr:row>57</xdr:row>
      <xdr:rowOff>133177</xdr:rowOff>
    </xdr:to>
    <xdr:cxnSp macro="">
      <xdr:nvCxnSpPr>
        <xdr:cNvPr id="127" name="直線コネクタ 126"/>
        <xdr:cNvCxnSpPr/>
      </xdr:nvCxnSpPr>
      <xdr:spPr>
        <a:xfrm>
          <a:off x="1130300" y="9824105"/>
          <a:ext cx="889000" cy="81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67270</xdr:rowOff>
    </xdr:from>
    <xdr:to>
      <xdr:col>10</xdr:col>
      <xdr:colOff>165100</xdr:colOff>
      <xdr:row>57</xdr:row>
      <xdr:rowOff>168870</xdr:rowOff>
    </xdr:to>
    <xdr:sp macro="" textlink="">
      <xdr:nvSpPr>
        <xdr:cNvPr id="128" name="フローチャート: 判断 127"/>
        <xdr:cNvSpPr/>
      </xdr:nvSpPr>
      <xdr:spPr>
        <a:xfrm>
          <a:off x="1968500" y="9839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13947</xdr:rowOff>
    </xdr:from>
    <xdr:ext cx="599010" cy="259045"/>
    <xdr:sp macro="" textlink="">
      <xdr:nvSpPr>
        <xdr:cNvPr id="129" name="テキスト ボックス 128"/>
        <xdr:cNvSpPr txBox="1"/>
      </xdr:nvSpPr>
      <xdr:spPr>
        <a:xfrm>
          <a:off x="1719795" y="96151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70541</xdr:rowOff>
    </xdr:from>
    <xdr:to>
      <xdr:col>6</xdr:col>
      <xdr:colOff>38100</xdr:colOff>
      <xdr:row>57</xdr:row>
      <xdr:rowOff>691</xdr:rowOff>
    </xdr:to>
    <xdr:sp macro="" textlink="">
      <xdr:nvSpPr>
        <xdr:cNvPr id="130" name="フローチャート: 判断 129"/>
        <xdr:cNvSpPr/>
      </xdr:nvSpPr>
      <xdr:spPr>
        <a:xfrm>
          <a:off x="1079500" y="9671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17218</xdr:rowOff>
    </xdr:from>
    <xdr:ext cx="599010" cy="259045"/>
    <xdr:sp macro="" textlink="">
      <xdr:nvSpPr>
        <xdr:cNvPr id="131" name="テキスト ボックス 130"/>
        <xdr:cNvSpPr txBox="1"/>
      </xdr:nvSpPr>
      <xdr:spPr>
        <a:xfrm>
          <a:off x="830795" y="94469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229,637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81572</xdr:rowOff>
    </xdr:from>
    <xdr:to>
      <xdr:col>24</xdr:col>
      <xdr:colOff>114300</xdr:colOff>
      <xdr:row>58</xdr:row>
      <xdr:rowOff>11722</xdr:rowOff>
    </xdr:to>
    <xdr:sp macro="" textlink="">
      <xdr:nvSpPr>
        <xdr:cNvPr id="137" name="楕円 136"/>
        <xdr:cNvSpPr/>
      </xdr:nvSpPr>
      <xdr:spPr>
        <a:xfrm>
          <a:off x="4584700" y="9854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59999</xdr:rowOff>
    </xdr:from>
    <xdr:ext cx="599010" cy="259045"/>
    <xdr:sp macro="" textlink="">
      <xdr:nvSpPr>
        <xdr:cNvPr id="138" name="総務費該当値テキスト"/>
        <xdr:cNvSpPr txBox="1"/>
      </xdr:nvSpPr>
      <xdr:spPr>
        <a:xfrm>
          <a:off x="4686300" y="98326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62638</xdr:rowOff>
    </xdr:from>
    <xdr:to>
      <xdr:col>20</xdr:col>
      <xdr:colOff>38100</xdr:colOff>
      <xdr:row>57</xdr:row>
      <xdr:rowOff>164238</xdr:rowOff>
    </xdr:to>
    <xdr:sp macro="" textlink="">
      <xdr:nvSpPr>
        <xdr:cNvPr id="139" name="楕円 138"/>
        <xdr:cNvSpPr/>
      </xdr:nvSpPr>
      <xdr:spPr>
        <a:xfrm>
          <a:off x="3746500" y="9835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56</xdr:row>
      <xdr:rowOff>9315</xdr:rowOff>
    </xdr:from>
    <xdr:ext cx="599010" cy="259045"/>
    <xdr:sp macro="" textlink="">
      <xdr:nvSpPr>
        <xdr:cNvPr id="140" name="テキスト ボックス 139"/>
        <xdr:cNvSpPr txBox="1"/>
      </xdr:nvSpPr>
      <xdr:spPr>
        <a:xfrm>
          <a:off x="3497795" y="96105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91710</xdr:rowOff>
    </xdr:from>
    <xdr:to>
      <xdr:col>15</xdr:col>
      <xdr:colOff>101600</xdr:colOff>
      <xdr:row>58</xdr:row>
      <xdr:rowOff>21860</xdr:rowOff>
    </xdr:to>
    <xdr:sp macro="" textlink="">
      <xdr:nvSpPr>
        <xdr:cNvPr id="141" name="楕円 140"/>
        <xdr:cNvSpPr/>
      </xdr:nvSpPr>
      <xdr:spPr>
        <a:xfrm>
          <a:off x="2857500" y="9864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12987</xdr:rowOff>
    </xdr:from>
    <xdr:ext cx="599010" cy="259045"/>
    <xdr:sp macro="" textlink="">
      <xdr:nvSpPr>
        <xdr:cNvPr id="142" name="テキスト ボックス 141"/>
        <xdr:cNvSpPr txBox="1"/>
      </xdr:nvSpPr>
      <xdr:spPr>
        <a:xfrm>
          <a:off x="2608795" y="99570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82377</xdr:rowOff>
    </xdr:from>
    <xdr:to>
      <xdr:col>10</xdr:col>
      <xdr:colOff>165100</xdr:colOff>
      <xdr:row>58</xdr:row>
      <xdr:rowOff>12527</xdr:rowOff>
    </xdr:to>
    <xdr:sp macro="" textlink="">
      <xdr:nvSpPr>
        <xdr:cNvPr id="143" name="楕円 142"/>
        <xdr:cNvSpPr/>
      </xdr:nvSpPr>
      <xdr:spPr>
        <a:xfrm>
          <a:off x="1968500" y="9855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3654</xdr:rowOff>
    </xdr:from>
    <xdr:ext cx="599010" cy="259045"/>
    <xdr:sp macro="" textlink="">
      <xdr:nvSpPr>
        <xdr:cNvPr id="144" name="テキスト ボックス 143"/>
        <xdr:cNvSpPr txBox="1"/>
      </xdr:nvSpPr>
      <xdr:spPr>
        <a:xfrm>
          <a:off x="1719795" y="99477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655</xdr:rowOff>
    </xdr:from>
    <xdr:to>
      <xdr:col>6</xdr:col>
      <xdr:colOff>38100</xdr:colOff>
      <xdr:row>57</xdr:row>
      <xdr:rowOff>102255</xdr:rowOff>
    </xdr:to>
    <xdr:sp macro="" textlink="">
      <xdr:nvSpPr>
        <xdr:cNvPr id="145" name="楕円 144"/>
        <xdr:cNvSpPr/>
      </xdr:nvSpPr>
      <xdr:spPr>
        <a:xfrm>
          <a:off x="1079500" y="97733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93382</xdr:rowOff>
    </xdr:from>
    <xdr:ext cx="599010" cy="259045"/>
    <xdr:sp macro="" textlink="">
      <xdr:nvSpPr>
        <xdr:cNvPr id="146" name="テキスト ボックス 145"/>
        <xdr:cNvSpPr txBox="1"/>
      </xdr:nvSpPr>
      <xdr:spPr>
        <a:xfrm>
          <a:off x="830795" y="98660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80</xdr:row>
      <xdr:rowOff>111777</xdr:rowOff>
    </xdr:from>
    <xdr:ext cx="595419" cy="259045"/>
    <xdr:sp macro="" textlink="">
      <xdr:nvSpPr>
        <xdr:cNvPr id="157" name="テキスト ボックス 156"/>
        <xdr:cNvSpPr txBox="1"/>
      </xdr:nvSpPr>
      <xdr:spPr>
        <a:xfrm>
          <a:off x="166581" y="1382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8" name="直線コネクタ 157"/>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9" name="テキスト ボックス 158"/>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1" name="テキスト ボックス 160"/>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3" name="テキスト ボックス 162"/>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5" name="テキスト ボックス 164"/>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7" name="テキスト ボックス 166"/>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131090</xdr:rowOff>
    </xdr:from>
    <xdr:to>
      <xdr:col>24</xdr:col>
      <xdr:colOff>62865</xdr:colOff>
      <xdr:row>79</xdr:row>
      <xdr:rowOff>53212</xdr:rowOff>
    </xdr:to>
    <xdr:cxnSp macro="">
      <xdr:nvCxnSpPr>
        <xdr:cNvPr id="171" name="直線コネクタ 170"/>
        <xdr:cNvCxnSpPr/>
      </xdr:nvCxnSpPr>
      <xdr:spPr>
        <a:xfrm flipV="1">
          <a:off x="4633595" y="12132590"/>
          <a:ext cx="1270" cy="14651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57039</xdr:rowOff>
    </xdr:from>
    <xdr:ext cx="599010" cy="259045"/>
    <xdr:sp macro="" textlink="">
      <xdr:nvSpPr>
        <xdr:cNvPr id="172" name="民生費最小値テキスト"/>
        <xdr:cNvSpPr txBox="1"/>
      </xdr:nvSpPr>
      <xdr:spPr>
        <a:xfrm>
          <a:off x="4686300" y="136015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148,850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53212</xdr:rowOff>
    </xdr:from>
    <xdr:to>
      <xdr:col>24</xdr:col>
      <xdr:colOff>152400</xdr:colOff>
      <xdr:row>79</xdr:row>
      <xdr:rowOff>53212</xdr:rowOff>
    </xdr:to>
    <xdr:cxnSp macro="">
      <xdr:nvCxnSpPr>
        <xdr:cNvPr id="173" name="直線コネクタ 172"/>
        <xdr:cNvCxnSpPr/>
      </xdr:nvCxnSpPr>
      <xdr:spPr>
        <a:xfrm>
          <a:off x="4546600" y="135977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77767</xdr:rowOff>
    </xdr:from>
    <xdr:ext cx="599010" cy="259045"/>
    <xdr:sp macro="" textlink="">
      <xdr:nvSpPr>
        <xdr:cNvPr id="174" name="民生費最大値テキスト"/>
        <xdr:cNvSpPr txBox="1"/>
      </xdr:nvSpPr>
      <xdr:spPr>
        <a:xfrm>
          <a:off x="4686300" y="119078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341,130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131090</xdr:rowOff>
    </xdr:from>
    <xdr:to>
      <xdr:col>24</xdr:col>
      <xdr:colOff>152400</xdr:colOff>
      <xdr:row>70</xdr:row>
      <xdr:rowOff>131090</xdr:rowOff>
    </xdr:to>
    <xdr:cxnSp macro="">
      <xdr:nvCxnSpPr>
        <xdr:cNvPr id="175" name="直線コネクタ 174"/>
        <xdr:cNvCxnSpPr/>
      </xdr:nvCxnSpPr>
      <xdr:spPr>
        <a:xfrm>
          <a:off x="4546600" y="121325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7989</xdr:rowOff>
    </xdr:from>
    <xdr:to>
      <xdr:col>24</xdr:col>
      <xdr:colOff>63500</xdr:colOff>
      <xdr:row>74</xdr:row>
      <xdr:rowOff>162506</xdr:rowOff>
    </xdr:to>
    <xdr:cxnSp macro="">
      <xdr:nvCxnSpPr>
        <xdr:cNvPr id="176" name="直線コネクタ 175"/>
        <xdr:cNvCxnSpPr/>
      </xdr:nvCxnSpPr>
      <xdr:spPr>
        <a:xfrm flipV="1">
          <a:off x="3797300" y="12695289"/>
          <a:ext cx="838200" cy="154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57063</xdr:rowOff>
    </xdr:from>
    <xdr:ext cx="599010" cy="259045"/>
    <xdr:sp macro="" textlink="">
      <xdr:nvSpPr>
        <xdr:cNvPr id="177" name="民生費平均値テキスト"/>
        <xdr:cNvSpPr txBox="1"/>
      </xdr:nvSpPr>
      <xdr:spPr>
        <a:xfrm>
          <a:off x="4686300" y="1308726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206,347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78636</xdr:rowOff>
    </xdr:from>
    <xdr:to>
      <xdr:col>24</xdr:col>
      <xdr:colOff>114300</xdr:colOff>
      <xdr:row>77</xdr:row>
      <xdr:rowOff>8786</xdr:rowOff>
    </xdr:to>
    <xdr:sp macro="" textlink="">
      <xdr:nvSpPr>
        <xdr:cNvPr id="178" name="フローチャート: 判断 177"/>
        <xdr:cNvSpPr/>
      </xdr:nvSpPr>
      <xdr:spPr>
        <a:xfrm>
          <a:off x="4584700" y="13108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74</xdr:row>
      <xdr:rowOff>162506</xdr:rowOff>
    </xdr:from>
    <xdr:to>
      <xdr:col>19</xdr:col>
      <xdr:colOff>177800</xdr:colOff>
      <xdr:row>75</xdr:row>
      <xdr:rowOff>110927</xdr:rowOff>
    </xdr:to>
    <xdr:cxnSp macro="">
      <xdr:nvCxnSpPr>
        <xdr:cNvPr id="179" name="直線コネクタ 178"/>
        <xdr:cNvCxnSpPr/>
      </xdr:nvCxnSpPr>
      <xdr:spPr>
        <a:xfrm flipV="1">
          <a:off x="2908300" y="12849806"/>
          <a:ext cx="889000" cy="119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166426</xdr:rowOff>
    </xdr:from>
    <xdr:to>
      <xdr:col>20</xdr:col>
      <xdr:colOff>38100</xdr:colOff>
      <xdr:row>77</xdr:row>
      <xdr:rowOff>96576</xdr:rowOff>
    </xdr:to>
    <xdr:sp macro="" textlink="">
      <xdr:nvSpPr>
        <xdr:cNvPr id="180" name="フローチャート: 判断 179"/>
        <xdr:cNvSpPr/>
      </xdr:nvSpPr>
      <xdr:spPr>
        <a:xfrm>
          <a:off x="3746500" y="13196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87703</xdr:rowOff>
    </xdr:from>
    <xdr:ext cx="599010" cy="259045"/>
    <xdr:sp macro="" textlink="">
      <xdr:nvSpPr>
        <xdr:cNvPr id="181" name="テキスト ボックス 180"/>
        <xdr:cNvSpPr txBox="1"/>
      </xdr:nvSpPr>
      <xdr:spPr>
        <a:xfrm>
          <a:off x="3497795" y="132893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194,826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93446</xdr:rowOff>
    </xdr:from>
    <xdr:to>
      <xdr:col>15</xdr:col>
      <xdr:colOff>50800</xdr:colOff>
      <xdr:row>75</xdr:row>
      <xdr:rowOff>110927</xdr:rowOff>
    </xdr:to>
    <xdr:cxnSp macro="">
      <xdr:nvCxnSpPr>
        <xdr:cNvPr id="182" name="直線コネクタ 181"/>
        <xdr:cNvCxnSpPr/>
      </xdr:nvCxnSpPr>
      <xdr:spPr>
        <a:xfrm>
          <a:off x="2019300" y="12952196"/>
          <a:ext cx="889000" cy="17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72296</xdr:rowOff>
    </xdr:from>
    <xdr:to>
      <xdr:col>15</xdr:col>
      <xdr:colOff>101600</xdr:colOff>
      <xdr:row>78</xdr:row>
      <xdr:rowOff>2446</xdr:rowOff>
    </xdr:to>
    <xdr:sp macro="" textlink="">
      <xdr:nvSpPr>
        <xdr:cNvPr id="183" name="フローチャート: 判断 182"/>
        <xdr:cNvSpPr/>
      </xdr:nvSpPr>
      <xdr:spPr>
        <a:xfrm>
          <a:off x="2857500" y="13273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165023</xdr:rowOff>
    </xdr:from>
    <xdr:ext cx="599010" cy="259045"/>
    <xdr:sp macro="" textlink="">
      <xdr:nvSpPr>
        <xdr:cNvPr id="184" name="テキスト ボックス 183"/>
        <xdr:cNvSpPr txBox="1"/>
      </xdr:nvSpPr>
      <xdr:spPr>
        <a:xfrm>
          <a:off x="2608795" y="13366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93446</xdr:rowOff>
    </xdr:from>
    <xdr:to>
      <xdr:col>10</xdr:col>
      <xdr:colOff>114300</xdr:colOff>
      <xdr:row>76</xdr:row>
      <xdr:rowOff>70100</xdr:rowOff>
    </xdr:to>
    <xdr:cxnSp macro="">
      <xdr:nvCxnSpPr>
        <xdr:cNvPr id="185" name="直線コネクタ 184"/>
        <xdr:cNvCxnSpPr/>
      </xdr:nvCxnSpPr>
      <xdr:spPr>
        <a:xfrm flipV="1">
          <a:off x="1130300" y="12952196"/>
          <a:ext cx="889000" cy="1481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22431</xdr:rowOff>
    </xdr:from>
    <xdr:to>
      <xdr:col>10</xdr:col>
      <xdr:colOff>165100</xdr:colOff>
      <xdr:row>77</xdr:row>
      <xdr:rowOff>124031</xdr:rowOff>
    </xdr:to>
    <xdr:sp macro="" textlink="">
      <xdr:nvSpPr>
        <xdr:cNvPr id="186" name="フローチャート: 判断 185"/>
        <xdr:cNvSpPr/>
      </xdr:nvSpPr>
      <xdr:spPr>
        <a:xfrm>
          <a:off x="1968500" y="132240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115158</xdr:rowOff>
    </xdr:from>
    <xdr:ext cx="599010" cy="259045"/>
    <xdr:sp macro="" textlink="">
      <xdr:nvSpPr>
        <xdr:cNvPr id="187" name="テキスト ボックス 186"/>
        <xdr:cNvSpPr txBox="1"/>
      </xdr:nvSpPr>
      <xdr:spPr>
        <a:xfrm>
          <a:off x="1719795" y="133168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46327</xdr:rowOff>
    </xdr:from>
    <xdr:to>
      <xdr:col>6</xdr:col>
      <xdr:colOff>38100</xdr:colOff>
      <xdr:row>78</xdr:row>
      <xdr:rowOff>147927</xdr:rowOff>
    </xdr:to>
    <xdr:sp macro="" textlink="">
      <xdr:nvSpPr>
        <xdr:cNvPr id="188" name="フローチャート: 判断 187"/>
        <xdr:cNvSpPr/>
      </xdr:nvSpPr>
      <xdr:spPr>
        <a:xfrm>
          <a:off x="1079500" y="13419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139054</xdr:rowOff>
    </xdr:from>
    <xdr:ext cx="599010" cy="259045"/>
    <xdr:sp macro="" textlink="">
      <xdr:nvSpPr>
        <xdr:cNvPr id="189" name="テキスト ボックス 188"/>
        <xdr:cNvSpPr txBox="1"/>
      </xdr:nvSpPr>
      <xdr:spPr>
        <a:xfrm>
          <a:off x="830795" y="135121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73</xdr:row>
      <xdr:rowOff>128639</xdr:rowOff>
    </xdr:from>
    <xdr:to>
      <xdr:col>24</xdr:col>
      <xdr:colOff>114300</xdr:colOff>
      <xdr:row>74</xdr:row>
      <xdr:rowOff>58789</xdr:rowOff>
    </xdr:to>
    <xdr:sp macro="" textlink="">
      <xdr:nvSpPr>
        <xdr:cNvPr id="195" name="楕円 194"/>
        <xdr:cNvSpPr/>
      </xdr:nvSpPr>
      <xdr:spPr>
        <a:xfrm>
          <a:off x="4584700" y="126444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72</xdr:row>
      <xdr:rowOff>151516</xdr:rowOff>
    </xdr:from>
    <xdr:ext cx="599010" cy="259045"/>
    <xdr:sp macro="" textlink="">
      <xdr:nvSpPr>
        <xdr:cNvPr id="196" name="民生費該当値テキスト"/>
        <xdr:cNvSpPr txBox="1"/>
      </xdr:nvSpPr>
      <xdr:spPr>
        <a:xfrm>
          <a:off x="4686300" y="124959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267,285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111706</xdr:rowOff>
    </xdr:from>
    <xdr:to>
      <xdr:col>20</xdr:col>
      <xdr:colOff>38100</xdr:colOff>
      <xdr:row>75</xdr:row>
      <xdr:rowOff>41856</xdr:rowOff>
    </xdr:to>
    <xdr:sp macro="" textlink="">
      <xdr:nvSpPr>
        <xdr:cNvPr id="197" name="楕円 196"/>
        <xdr:cNvSpPr/>
      </xdr:nvSpPr>
      <xdr:spPr>
        <a:xfrm>
          <a:off x="3746500" y="127990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58383</xdr:rowOff>
    </xdr:from>
    <xdr:ext cx="599010" cy="259045"/>
    <xdr:sp macro="" textlink="">
      <xdr:nvSpPr>
        <xdr:cNvPr id="198" name="テキスト ボックス 197"/>
        <xdr:cNvSpPr txBox="1"/>
      </xdr:nvSpPr>
      <xdr:spPr>
        <a:xfrm>
          <a:off x="3497795" y="125742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60127</xdr:rowOff>
    </xdr:from>
    <xdr:to>
      <xdr:col>15</xdr:col>
      <xdr:colOff>101600</xdr:colOff>
      <xdr:row>75</xdr:row>
      <xdr:rowOff>161727</xdr:rowOff>
    </xdr:to>
    <xdr:sp macro="" textlink="">
      <xdr:nvSpPr>
        <xdr:cNvPr id="199" name="楕円 198"/>
        <xdr:cNvSpPr/>
      </xdr:nvSpPr>
      <xdr:spPr>
        <a:xfrm>
          <a:off x="2857500" y="12918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6804</xdr:rowOff>
    </xdr:from>
    <xdr:ext cx="599010" cy="259045"/>
    <xdr:sp macro="" textlink="">
      <xdr:nvSpPr>
        <xdr:cNvPr id="200" name="テキスト ボックス 199"/>
        <xdr:cNvSpPr txBox="1"/>
      </xdr:nvSpPr>
      <xdr:spPr>
        <a:xfrm>
          <a:off x="2608795" y="126941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75</xdr:row>
      <xdr:rowOff>42646</xdr:rowOff>
    </xdr:from>
    <xdr:to>
      <xdr:col>10</xdr:col>
      <xdr:colOff>165100</xdr:colOff>
      <xdr:row>75</xdr:row>
      <xdr:rowOff>144246</xdr:rowOff>
    </xdr:to>
    <xdr:sp macro="" textlink="">
      <xdr:nvSpPr>
        <xdr:cNvPr id="201" name="楕円 200"/>
        <xdr:cNvSpPr/>
      </xdr:nvSpPr>
      <xdr:spPr>
        <a:xfrm>
          <a:off x="1968500" y="12901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160773</xdr:rowOff>
    </xdr:from>
    <xdr:ext cx="599010" cy="259045"/>
    <xdr:sp macro="" textlink="">
      <xdr:nvSpPr>
        <xdr:cNvPr id="202" name="テキスト ボックス 201"/>
        <xdr:cNvSpPr txBox="1"/>
      </xdr:nvSpPr>
      <xdr:spPr>
        <a:xfrm>
          <a:off x="1719795" y="12676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19300</xdr:rowOff>
    </xdr:from>
    <xdr:to>
      <xdr:col>6</xdr:col>
      <xdr:colOff>38100</xdr:colOff>
      <xdr:row>76</xdr:row>
      <xdr:rowOff>120900</xdr:rowOff>
    </xdr:to>
    <xdr:sp macro="" textlink="">
      <xdr:nvSpPr>
        <xdr:cNvPr id="203" name="楕円 202"/>
        <xdr:cNvSpPr/>
      </xdr:nvSpPr>
      <xdr:spPr>
        <a:xfrm>
          <a:off x="1079500" y="13049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137426</xdr:rowOff>
    </xdr:from>
    <xdr:ext cx="599010" cy="259045"/>
    <xdr:sp macro="" textlink="">
      <xdr:nvSpPr>
        <xdr:cNvPr id="204" name="テキスト ボックス 203"/>
        <xdr:cNvSpPr txBox="1"/>
      </xdr:nvSpPr>
      <xdr:spPr>
        <a:xfrm>
          <a:off x="830795" y="128247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46,377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139700</xdr:rowOff>
    </xdr:from>
    <xdr:to>
      <xdr:col>28</xdr:col>
      <xdr:colOff>114300</xdr:colOff>
      <xdr:row>98</xdr:row>
      <xdr:rowOff>139700</xdr:rowOff>
    </xdr:to>
    <xdr:cxnSp macro="">
      <xdr:nvCxnSpPr>
        <xdr:cNvPr id="215" name="直線コネクタ 214"/>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168927</xdr:rowOff>
    </xdr:from>
    <xdr:ext cx="248786" cy="259045"/>
    <xdr:sp macro="" textlink="">
      <xdr:nvSpPr>
        <xdr:cNvPr id="216" name="テキスト ボックス 215"/>
        <xdr:cNvSpPr txBox="1"/>
      </xdr:nvSpPr>
      <xdr:spPr>
        <a:xfrm>
          <a:off x="513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17" name="直線コネクタ 216"/>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54627</xdr:rowOff>
    </xdr:from>
    <xdr:ext cx="595419" cy="259045"/>
    <xdr:sp macro="" textlink="">
      <xdr:nvSpPr>
        <xdr:cNvPr id="218" name="テキスト ボックス 217"/>
        <xdr:cNvSpPr txBox="1"/>
      </xdr:nvSpPr>
      <xdr:spPr>
        <a:xfrm>
          <a:off x="166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19" name="直線コネクタ 218"/>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111777</xdr:rowOff>
    </xdr:from>
    <xdr:ext cx="595419" cy="259045"/>
    <xdr:sp macro="" textlink="">
      <xdr:nvSpPr>
        <xdr:cNvPr id="220" name="テキスト ボックス 219"/>
        <xdr:cNvSpPr txBox="1"/>
      </xdr:nvSpPr>
      <xdr:spPr>
        <a:xfrm>
          <a:off x="166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1" name="直線コネクタ 220"/>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2" name="テキスト ボックス 221"/>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衛生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89660</xdr:rowOff>
    </xdr:from>
    <xdr:to>
      <xdr:col>24</xdr:col>
      <xdr:colOff>62865</xdr:colOff>
      <xdr:row>98</xdr:row>
      <xdr:rowOff>15478</xdr:rowOff>
    </xdr:to>
    <xdr:cxnSp macro="">
      <xdr:nvCxnSpPr>
        <xdr:cNvPr id="226" name="直線コネクタ 225"/>
        <xdr:cNvCxnSpPr/>
      </xdr:nvCxnSpPr>
      <xdr:spPr>
        <a:xfrm flipV="1">
          <a:off x="4633595" y="15691610"/>
          <a:ext cx="1270" cy="11259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19305</xdr:rowOff>
    </xdr:from>
    <xdr:ext cx="534377" cy="259045"/>
    <xdr:sp macro="" textlink="">
      <xdr:nvSpPr>
        <xdr:cNvPr id="227" name="衛生費最小値テキスト"/>
        <xdr:cNvSpPr txBox="1"/>
      </xdr:nvSpPr>
      <xdr:spPr>
        <a:xfrm>
          <a:off x="4686300" y="16821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15478</xdr:rowOff>
    </xdr:from>
    <xdr:to>
      <xdr:col>24</xdr:col>
      <xdr:colOff>152400</xdr:colOff>
      <xdr:row>98</xdr:row>
      <xdr:rowOff>15478</xdr:rowOff>
    </xdr:to>
    <xdr:cxnSp macro="">
      <xdr:nvCxnSpPr>
        <xdr:cNvPr id="228" name="直線コネクタ 227"/>
        <xdr:cNvCxnSpPr/>
      </xdr:nvCxnSpPr>
      <xdr:spPr>
        <a:xfrm>
          <a:off x="4546600" y="168175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36337</xdr:rowOff>
    </xdr:from>
    <xdr:ext cx="599010" cy="259045"/>
    <xdr:sp macro="" textlink="">
      <xdr:nvSpPr>
        <xdr:cNvPr id="229" name="衛生費最大値テキスト"/>
        <xdr:cNvSpPr txBox="1"/>
      </xdr:nvSpPr>
      <xdr:spPr>
        <a:xfrm>
          <a:off x="4686300" y="154668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273,445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89660</xdr:rowOff>
    </xdr:from>
    <xdr:to>
      <xdr:col>24</xdr:col>
      <xdr:colOff>152400</xdr:colOff>
      <xdr:row>91</xdr:row>
      <xdr:rowOff>89660</xdr:rowOff>
    </xdr:to>
    <xdr:cxnSp macro="">
      <xdr:nvCxnSpPr>
        <xdr:cNvPr id="230" name="直線コネクタ 229"/>
        <xdr:cNvCxnSpPr/>
      </xdr:nvCxnSpPr>
      <xdr:spPr>
        <a:xfrm>
          <a:off x="4546600" y="156916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53970</xdr:rowOff>
    </xdr:from>
    <xdr:to>
      <xdr:col>24</xdr:col>
      <xdr:colOff>63500</xdr:colOff>
      <xdr:row>97</xdr:row>
      <xdr:rowOff>77650</xdr:rowOff>
    </xdr:to>
    <xdr:cxnSp macro="">
      <xdr:nvCxnSpPr>
        <xdr:cNvPr id="231" name="直線コネクタ 230"/>
        <xdr:cNvCxnSpPr/>
      </xdr:nvCxnSpPr>
      <xdr:spPr>
        <a:xfrm>
          <a:off x="3797300" y="16684620"/>
          <a:ext cx="838200" cy="23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119815</xdr:rowOff>
    </xdr:from>
    <xdr:ext cx="534377" cy="259045"/>
    <xdr:sp macro="" textlink="">
      <xdr:nvSpPr>
        <xdr:cNvPr id="232" name="衛生費平均値テキスト"/>
        <xdr:cNvSpPr txBox="1"/>
      </xdr:nvSpPr>
      <xdr:spPr>
        <a:xfrm>
          <a:off x="4686300" y="164075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96938</xdr:rowOff>
    </xdr:from>
    <xdr:to>
      <xdr:col>24</xdr:col>
      <xdr:colOff>114300</xdr:colOff>
      <xdr:row>97</xdr:row>
      <xdr:rowOff>27088</xdr:rowOff>
    </xdr:to>
    <xdr:sp macro="" textlink="">
      <xdr:nvSpPr>
        <xdr:cNvPr id="233" name="フローチャート: 判断 232"/>
        <xdr:cNvSpPr/>
      </xdr:nvSpPr>
      <xdr:spPr>
        <a:xfrm>
          <a:off x="4584700" y="165561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53970</xdr:rowOff>
    </xdr:from>
    <xdr:to>
      <xdr:col>19</xdr:col>
      <xdr:colOff>177800</xdr:colOff>
      <xdr:row>97</xdr:row>
      <xdr:rowOff>85846</xdr:rowOff>
    </xdr:to>
    <xdr:cxnSp macro="">
      <xdr:nvCxnSpPr>
        <xdr:cNvPr id="234" name="直線コネクタ 233"/>
        <xdr:cNvCxnSpPr/>
      </xdr:nvCxnSpPr>
      <xdr:spPr>
        <a:xfrm flipV="1">
          <a:off x="2908300" y="16684620"/>
          <a:ext cx="889000" cy="31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117658</xdr:rowOff>
    </xdr:from>
    <xdr:to>
      <xdr:col>20</xdr:col>
      <xdr:colOff>38100</xdr:colOff>
      <xdr:row>97</xdr:row>
      <xdr:rowOff>47808</xdr:rowOff>
    </xdr:to>
    <xdr:sp macro="" textlink="">
      <xdr:nvSpPr>
        <xdr:cNvPr id="235" name="フローチャート: 判断 234"/>
        <xdr:cNvSpPr/>
      </xdr:nvSpPr>
      <xdr:spPr>
        <a:xfrm>
          <a:off x="3746500" y="16576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64335</xdr:rowOff>
    </xdr:from>
    <xdr:ext cx="534377" cy="259045"/>
    <xdr:sp macro="" textlink="">
      <xdr:nvSpPr>
        <xdr:cNvPr id="236" name="テキスト ボックス 235"/>
        <xdr:cNvSpPr txBox="1"/>
      </xdr:nvSpPr>
      <xdr:spPr>
        <a:xfrm>
          <a:off x="3530111" y="16352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78546</xdr:rowOff>
    </xdr:from>
    <xdr:to>
      <xdr:col>15</xdr:col>
      <xdr:colOff>50800</xdr:colOff>
      <xdr:row>97</xdr:row>
      <xdr:rowOff>85846</xdr:rowOff>
    </xdr:to>
    <xdr:cxnSp macro="">
      <xdr:nvCxnSpPr>
        <xdr:cNvPr id="237" name="直線コネクタ 236"/>
        <xdr:cNvCxnSpPr/>
      </xdr:nvCxnSpPr>
      <xdr:spPr>
        <a:xfrm>
          <a:off x="2019300" y="16709196"/>
          <a:ext cx="889000" cy="7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115463</xdr:rowOff>
    </xdr:from>
    <xdr:to>
      <xdr:col>15</xdr:col>
      <xdr:colOff>101600</xdr:colOff>
      <xdr:row>97</xdr:row>
      <xdr:rowOff>45613</xdr:rowOff>
    </xdr:to>
    <xdr:sp macro="" textlink="">
      <xdr:nvSpPr>
        <xdr:cNvPr id="238" name="フローチャート: 判断 237"/>
        <xdr:cNvSpPr/>
      </xdr:nvSpPr>
      <xdr:spPr>
        <a:xfrm>
          <a:off x="2857500" y="16574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62140</xdr:rowOff>
    </xdr:from>
    <xdr:ext cx="534377" cy="259045"/>
    <xdr:sp macro="" textlink="">
      <xdr:nvSpPr>
        <xdr:cNvPr id="239" name="テキスト ボックス 238"/>
        <xdr:cNvSpPr txBox="1"/>
      </xdr:nvSpPr>
      <xdr:spPr>
        <a:xfrm>
          <a:off x="2641111" y="16349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78546</xdr:rowOff>
    </xdr:from>
    <xdr:to>
      <xdr:col>10</xdr:col>
      <xdr:colOff>114300</xdr:colOff>
      <xdr:row>97</xdr:row>
      <xdr:rowOff>127516</xdr:rowOff>
    </xdr:to>
    <xdr:cxnSp macro="">
      <xdr:nvCxnSpPr>
        <xdr:cNvPr id="240" name="直線コネクタ 239"/>
        <xdr:cNvCxnSpPr/>
      </xdr:nvCxnSpPr>
      <xdr:spPr>
        <a:xfrm flipV="1">
          <a:off x="1130300" y="16709196"/>
          <a:ext cx="889000" cy="48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121041</xdr:rowOff>
    </xdr:from>
    <xdr:to>
      <xdr:col>10</xdr:col>
      <xdr:colOff>165100</xdr:colOff>
      <xdr:row>97</xdr:row>
      <xdr:rowOff>51191</xdr:rowOff>
    </xdr:to>
    <xdr:sp macro="" textlink="">
      <xdr:nvSpPr>
        <xdr:cNvPr id="241" name="フローチャート: 判断 240"/>
        <xdr:cNvSpPr/>
      </xdr:nvSpPr>
      <xdr:spPr>
        <a:xfrm>
          <a:off x="1968500" y="16580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67718</xdr:rowOff>
    </xdr:from>
    <xdr:ext cx="534377" cy="259045"/>
    <xdr:sp macro="" textlink="">
      <xdr:nvSpPr>
        <xdr:cNvPr id="242" name="テキスト ボックス 241"/>
        <xdr:cNvSpPr txBox="1"/>
      </xdr:nvSpPr>
      <xdr:spPr>
        <a:xfrm>
          <a:off x="1752111" y="16355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153064</xdr:rowOff>
    </xdr:from>
    <xdr:to>
      <xdr:col>6</xdr:col>
      <xdr:colOff>38100</xdr:colOff>
      <xdr:row>97</xdr:row>
      <xdr:rowOff>83214</xdr:rowOff>
    </xdr:to>
    <xdr:sp macro="" textlink="">
      <xdr:nvSpPr>
        <xdr:cNvPr id="243" name="フローチャート: 判断 242"/>
        <xdr:cNvSpPr/>
      </xdr:nvSpPr>
      <xdr:spPr>
        <a:xfrm>
          <a:off x="1079500" y="16612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99741</xdr:rowOff>
    </xdr:from>
    <xdr:ext cx="534377" cy="259045"/>
    <xdr:sp macro="" textlink="">
      <xdr:nvSpPr>
        <xdr:cNvPr id="244" name="テキスト ボックス 243"/>
        <xdr:cNvSpPr txBox="1"/>
      </xdr:nvSpPr>
      <xdr:spPr>
        <a:xfrm>
          <a:off x="863111" y="163874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26850</xdr:rowOff>
    </xdr:from>
    <xdr:to>
      <xdr:col>24</xdr:col>
      <xdr:colOff>114300</xdr:colOff>
      <xdr:row>97</xdr:row>
      <xdr:rowOff>128450</xdr:rowOff>
    </xdr:to>
    <xdr:sp macro="" textlink="">
      <xdr:nvSpPr>
        <xdr:cNvPr id="250" name="楕円 249"/>
        <xdr:cNvSpPr/>
      </xdr:nvSpPr>
      <xdr:spPr>
        <a:xfrm>
          <a:off x="4584700" y="166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113227</xdr:rowOff>
    </xdr:from>
    <xdr:ext cx="534377" cy="259045"/>
    <xdr:sp macro="" textlink="">
      <xdr:nvSpPr>
        <xdr:cNvPr id="251" name="衛生費該当値テキスト"/>
        <xdr:cNvSpPr txBox="1"/>
      </xdr:nvSpPr>
      <xdr:spPr>
        <a:xfrm>
          <a:off x="4686300" y="165724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3170</xdr:rowOff>
    </xdr:from>
    <xdr:to>
      <xdr:col>20</xdr:col>
      <xdr:colOff>38100</xdr:colOff>
      <xdr:row>97</xdr:row>
      <xdr:rowOff>104770</xdr:rowOff>
    </xdr:to>
    <xdr:sp macro="" textlink="">
      <xdr:nvSpPr>
        <xdr:cNvPr id="252" name="楕円 251"/>
        <xdr:cNvSpPr/>
      </xdr:nvSpPr>
      <xdr:spPr>
        <a:xfrm>
          <a:off x="3746500" y="16633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95897</xdr:rowOff>
    </xdr:from>
    <xdr:ext cx="534377" cy="259045"/>
    <xdr:sp macro="" textlink="">
      <xdr:nvSpPr>
        <xdr:cNvPr id="253" name="テキスト ボックス 252"/>
        <xdr:cNvSpPr txBox="1"/>
      </xdr:nvSpPr>
      <xdr:spPr>
        <a:xfrm>
          <a:off x="3530111" y="16726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35046</xdr:rowOff>
    </xdr:from>
    <xdr:to>
      <xdr:col>15</xdr:col>
      <xdr:colOff>101600</xdr:colOff>
      <xdr:row>97</xdr:row>
      <xdr:rowOff>136646</xdr:rowOff>
    </xdr:to>
    <xdr:sp macro="" textlink="">
      <xdr:nvSpPr>
        <xdr:cNvPr id="254" name="楕円 253"/>
        <xdr:cNvSpPr/>
      </xdr:nvSpPr>
      <xdr:spPr>
        <a:xfrm>
          <a:off x="2857500" y="16665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127773</xdr:rowOff>
    </xdr:from>
    <xdr:ext cx="534377" cy="259045"/>
    <xdr:sp macro="" textlink="">
      <xdr:nvSpPr>
        <xdr:cNvPr id="255" name="テキスト ボックス 254"/>
        <xdr:cNvSpPr txBox="1"/>
      </xdr:nvSpPr>
      <xdr:spPr>
        <a:xfrm>
          <a:off x="2641111" y="16758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27746</xdr:rowOff>
    </xdr:from>
    <xdr:to>
      <xdr:col>10</xdr:col>
      <xdr:colOff>165100</xdr:colOff>
      <xdr:row>97</xdr:row>
      <xdr:rowOff>129346</xdr:rowOff>
    </xdr:to>
    <xdr:sp macro="" textlink="">
      <xdr:nvSpPr>
        <xdr:cNvPr id="256" name="楕円 255"/>
        <xdr:cNvSpPr/>
      </xdr:nvSpPr>
      <xdr:spPr>
        <a:xfrm>
          <a:off x="1968500" y="16658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120473</xdr:rowOff>
    </xdr:from>
    <xdr:ext cx="534377" cy="259045"/>
    <xdr:sp macro="" textlink="">
      <xdr:nvSpPr>
        <xdr:cNvPr id="257" name="テキスト ボックス 256"/>
        <xdr:cNvSpPr txBox="1"/>
      </xdr:nvSpPr>
      <xdr:spPr>
        <a:xfrm>
          <a:off x="1752111" y="16751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76716</xdr:rowOff>
    </xdr:from>
    <xdr:to>
      <xdr:col>6</xdr:col>
      <xdr:colOff>38100</xdr:colOff>
      <xdr:row>98</xdr:row>
      <xdr:rowOff>6866</xdr:rowOff>
    </xdr:to>
    <xdr:sp macro="" textlink="">
      <xdr:nvSpPr>
        <xdr:cNvPr id="258" name="楕円 257"/>
        <xdr:cNvSpPr/>
      </xdr:nvSpPr>
      <xdr:spPr>
        <a:xfrm>
          <a:off x="1079500" y="16707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169443</xdr:rowOff>
    </xdr:from>
    <xdr:ext cx="534377" cy="259045"/>
    <xdr:sp macro="" textlink="">
      <xdr:nvSpPr>
        <xdr:cNvPr id="259" name="テキスト ボックス 258"/>
        <xdr:cNvSpPr txBox="1"/>
      </xdr:nvSpPr>
      <xdr:spPr>
        <a:xfrm>
          <a:off x="863111" y="16800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0" name="直線コネクタ 269"/>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1" name="テキスト ボックス 270"/>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2" name="直線コネクタ 271"/>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3" name="テキスト ボックス 272"/>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4" name="直線コネクタ 273"/>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5" name="テキスト ボックス 274"/>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6" name="直線コネクタ 275"/>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7" name="テキスト ボックス 276"/>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8" name="直線コネクタ 277"/>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79" name="テキスト ボックス 278"/>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0" name="直線コネクタ 279"/>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81" name="テキスト ボックス 280"/>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3" name="テキスト ボックス 282"/>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労働費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25727</xdr:rowOff>
    </xdr:from>
    <xdr:to>
      <xdr:col>54</xdr:col>
      <xdr:colOff>189865</xdr:colOff>
      <xdr:row>39</xdr:row>
      <xdr:rowOff>98878</xdr:rowOff>
    </xdr:to>
    <xdr:cxnSp macro="">
      <xdr:nvCxnSpPr>
        <xdr:cNvPr id="285" name="直線コネクタ 284"/>
        <xdr:cNvCxnSpPr/>
      </xdr:nvCxnSpPr>
      <xdr:spPr>
        <a:xfrm flipV="1">
          <a:off x="10475595" y="5340677"/>
          <a:ext cx="1270" cy="14447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6" name="労働費最小値テキスト"/>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7" name="直線コネクタ 286"/>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143854</xdr:rowOff>
    </xdr:from>
    <xdr:ext cx="469744" cy="259045"/>
    <xdr:sp macro="" textlink="">
      <xdr:nvSpPr>
        <xdr:cNvPr id="288" name="労働費最大値テキスト"/>
        <xdr:cNvSpPr txBox="1"/>
      </xdr:nvSpPr>
      <xdr:spPr>
        <a:xfrm>
          <a:off x="10528300" y="5115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4,424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25727</xdr:rowOff>
    </xdr:from>
    <xdr:to>
      <xdr:col>55</xdr:col>
      <xdr:colOff>88900</xdr:colOff>
      <xdr:row>31</xdr:row>
      <xdr:rowOff>25727</xdr:rowOff>
    </xdr:to>
    <xdr:cxnSp macro="">
      <xdr:nvCxnSpPr>
        <xdr:cNvPr id="289" name="直線コネクタ 288"/>
        <xdr:cNvCxnSpPr/>
      </xdr:nvCxnSpPr>
      <xdr:spPr>
        <a:xfrm>
          <a:off x="10388600" y="53406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290" name="直線コネクタ 289"/>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95122</xdr:rowOff>
    </xdr:from>
    <xdr:ext cx="378565" cy="259045"/>
    <xdr:sp macro="" textlink="">
      <xdr:nvSpPr>
        <xdr:cNvPr id="291" name="労働費平均値テキスト"/>
        <xdr:cNvSpPr txBox="1"/>
      </xdr:nvSpPr>
      <xdr:spPr>
        <a:xfrm>
          <a:off x="10528300" y="643877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72245</xdr:rowOff>
    </xdr:from>
    <xdr:to>
      <xdr:col>55</xdr:col>
      <xdr:colOff>50800</xdr:colOff>
      <xdr:row>39</xdr:row>
      <xdr:rowOff>2395</xdr:rowOff>
    </xdr:to>
    <xdr:sp macro="" textlink="">
      <xdr:nvSpPr>
        <xdr:cNvPr id="292" name="フローチャート: 判断 291"/>
        <xdr:cNvSpPr/>
      </xdr:nvSpPr>
      <xdr:spPr>
        <a:xfrm>
          <a:off x="10426700" y="6587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293" name="直線コネクタ 292"/>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68980</xdr:rowOff>
    </xdr:from>
    <xdr:to>
      <xdr:col>50</xdr:col>
      <xdr:colOff>165100</xdr:colOff>
      <xdr:row>38</xdr:row>
      <xdr:rowOff>170580</xdr:rowOff>
    </xdr:to>
    <xdr:sp macro="" textlink="">
      <xdr:nvSpPr>
        <xdr:cNvPr id="294" name="フローチャート: 判断 293"/>
        <xdr:cNvSpPr/>
      </xdr:nvSpPr>
      <xdr:spPr>
        <a:xfrm>
          <a:off x="9588500" y="6584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15656</xdr:rowOff>
    </xdr:from>
    <xdr:ext cx="378565" cy="259045"/>
    <xdr:sp macro="" textlink="">
      <xdr:nvSpPr>
        <xdr:cNvPr id="295" name="テキスト ボックス 294"/>
        <xdr:cNvSpPr txBox="1"/>
      </xdr:nvSpPr>
      <xdr:spPr>
        <a:xfrm>
          <a:off x="9450017" y="63593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98878</xdr:rowOff>
    </xdr:from>
    <xdr:to>
      <xdr:col>45</xdr:col>
      <xdr:colOff>177800</xdr:colOff>
      <xdr:row>39</xdr:row>
      <xdr:rowOff>98878</xdr:rowOff>
    </xdr:to>
    <xdr:cxnSp macro="">
      <xdr:nvCxnSpPr>
        <xdr:cNvPr id="296" name="直線コネクタ 295"/>
        <xdr:cNvCxnSpPr/>
      </xdr:nvCxnSpPr>
      <xdr:spPr>
        <a:xfrm>
          <a:off x="7861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31424</xdr:rowOff>
    </xdr:from>
    <xdr:to>
      <xdr:col>46</xdr:col>
      <xdr:colOff>38100</xdr:colOff>
      <xdr:row>38</xdr:row>
      <xdr:rowOff>133024</xdr:rowOff>
    </xdr:to>
    <xdr:sp macro="" textlink="">
      <xdr:nvSpPr>
        <xdr:cNvPr id="297" name="フローチャート: 判断 296"/>
        <xdr:cNvSpPr/>
      </xdr:nvSpPr>
      <xdr:spPr>
        <a:xfrm>
          <a:off x="8699500" y="6546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149550</xdr:rowOff>
    </xdr:from>
    <xdr:ext cx="378565" cy="259045"/>
    <xdr:sp macro="" textlink="">
      <xdr:nvSpPr>
        <xdr:cNvPr id="298" name="テキスト ボックス 297"/>
        <xdr:cNvSpPr txBox="1"/>
      </xdr:nvSpPr>
      <xdr:spPr>
        <a:xfrm>
          <a:off x="8561017" y="632175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98878</xdr:rowOff>
    </xdr:from>
    <xdr:to>
      <xdr:col>41</xdr:col>
      <xdr:colOff>50800</xdr:colOff>
      <xdr:row>39</xdr:row>
      <xdr:rowOff>98878</xdr:rowOff>
    </xdr:to>
    <xdr:cxnSp macro="">
      <xdr:nvCxnSpPr>
        <xdr:cNvPr id="299" name="直線コネクタ 298"/>
        <xdr:cNvCxnSpPr/>
      </xdr:nvCxnSpPr>
      <xdr:spPr>
        <a:xfrm>
          <a:off x="697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149969</xdr:rowOff>
    </xdr:from>
    <xdr:to>
      <xdr:col>41</xdr:col>
      <xdr:colOff>101600</xdr:colOff>
      <xdr:row>38</xdr:row>
      <xdr:rowOff>80119</xdr:rowOff>
    </xdr:to>
    <xdr:sp macro="" textlink="">
      <xdr:nvSpPr>
        <xdr:cNvPr id="300" name="フローチャート: 判断 299"/>
        <xdr:cNvSpPr/>
      </xdr:nvSpPr>
      <xdr:spPr>
        <a:xfrm>
          <a:off x="7810500" y="6493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96646</xdr:rowOff>
    </xdr:from>
    <xdr:ext cx="378565" cy="259045"/>
    <xdr:sp macro="" textlink="">
      <xdr:nvSpPr>
        <xdr:cNvPr id="301" name="テキスト ボックス 300"/>
        <xdr:cNvSpPr txBox="1"/>
      </xdr:nvSpPr>
      <xdr:spPr>
        <a:xfrm>
          <a:off x="7672017" y="626884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49058</xdr:rowOff>
    </xdr:from>
    <xdr:to>
      <xdr:col>36</xdr:col>
      <xdr:colOff>165100</xdr:colOff>
      <xdr:row>38</xdr:row>
      <xdr:rowOff>150658</xdr:rowOff>
    </xdr:to>
    <xdr:sp macro="" textlink="">
      <xdr:nvSpPr>
        <xdr:cNvPr id="302" name="フローチャート: 判断 301"/>
        <xdr:cNvSpPr/>
      </xdr:nvSpPr>
      <xdr:spPr>
        <a:xfrm>
          <a:off x="6921500" y="6564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167185</xdr:rowOff>
    </xdr:from>
    <xdr:ext cx="378565" cy="259045"/>
    <xdr:sp macro="" textlink="">
      <xdr:nvSpPr>
        <xdr:cNvPr id="303" name="テキスト ボックス 302"/>
        <xdr:cNvSpPr txBox="1"/>
      </xdr:nvSpPr>
      <xdr:spPr>
        <a:xfrm>
          <a:off x="6783017" y="633938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09" name="楕円 308"/>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10" name="労働費該当値テキスト"/>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11" name="楕円 310"/>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12" name="テキスト ボックス 311"/>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13" name="楕円 312"/>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14" name="テキスト ボックス 313"/>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48078</xdr:rowOff>
    </xdr:from>
    <xdr:to>
      <xdr:col>41</xdr:col>
      <xdr:colOff>101600</xdr:colOff>
      <xdr:row>39</xdr:row>
      <xdr:rowOff>149678</xdr:rowOff>
    </xdr:to>
    <xdr:sp macro="" textlink="">
      <xdr:nvSpPr>
        <xdr:cNvPr id="315" name="楕円 314"/>
        <xdr:cNvSpPr/>
      </xdr:nvSpPr>
      <xdr:spPr>
        <a:xfrm>
          <a:off x="781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140805</xdr:rowOff>
    </xdr:from>
    <xdr:ext cx="249299" cy="259045"/>
    <xdr:sp macro="" textlink="">
      <xdr:nvSpPr>
        <xdr:cNvPr id="316" name="テキスト ボックス 315"/>
        <xdr:cNvSpPr txBox="1"/>
      </xdr:nvSpPr>
      <xdr:spPr>
        <a:xfrm>
          <a:off x="773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48078</xdr:rowOff>
    </xdr:from>
    <xdr:to>
      <xdr:col>36</xdr:col>
      <xdr:colOff>165100</xdr:colOff>
      <xdr:row>39</xdr:row>
      <xdr:rowOff>149678</xdr:rowOff>
    </xdr:to>
    <xdr:sp macro="" textlink="">
      <xdr:nvSpPr>
        <xdr:cNvPr id="317" name="楕円 316"/>
        <xdr:cNvSpPr/>
      </xdr:nvSpPr>
      <xdr:spPr>
        <a:xfrm>
          <a:off x="692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140805</xdr:rowOff>
    </xdr:from>
    <xdr:ext cx="249299" cy="259045"/>
    <xdr:sp macro="" textlink="">
      <xdr:nvSpPr>
        <xdr:cNvPr id="318" name="テキスト ボックス 317"/>
        <xdr:cNvSpPr txBox="1"/>
      </xdr:nvSpPr>
      <xdr:spPr>
        <a:xfrm>
          <a:off x="684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2" name="テキスト ボックス 331"/>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4" name="テキスト ボックス 333"/>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36" name="テキスト ボックス 335"/>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8" name="テキスト ボックス 337"/>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農林水産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73546</xdr:rowOff>
    </xdr:from>
    <xdr:to>
      <xdr:col>54</xdr:col>
      <xdr:colOff>189865</xdr:colOff>
      <xdr:row>59</xdr:row>
      <xdr:rowOff>31966</xdr:rowOff>
    </xdr:to>
    <xdr:cxnSp macro="">
      <xdr:nvCxnSpPr>
        <xdr:cNvPr id="342" name="直線コネクタ 341"/>
        <xdr:cNvCxnSpPr/>
      </xdr:nvCxnSpPr>
      <xdr:spPr>
        <a:xfrm flipV="1">
          <a:off x="10475595" y="8646046"/>
          <a:ext cx="1270" cy="15014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35793</xdr:rowOff>
    </xdr:from>
    <xdr:ext cx="378565" cy="259045"/>
    <xdr:sp macro="" textlink="">
      <xdr:nvSpPr>
        <xdr:cNvPr id="343" name="農林水産業費最小値テキスト"/>
        <xdr:cNvSpPr txBox="1"/>
      </xdr:nvSpPr>
      <xdr:spPr>
        <a:xfrm>
          <a:off x="10528300" y="101513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31966</xdr:rowOff>
    </xdr:from>
    <xdr:to>
      <xdr:col>55</xdr:col>
      <xdr:colOff>88900</xdr:colOff>
      <xdr:row>59</xdr:row>
      <xdr:rowOff>31966</xdr:rowOff>
    </xdr:to>
    <xdr:cxnSp macro="">
      <xdr:nvCxnSpPr>
        <xdr:cNvPr id="344" name="直線コネクタ 343"/>
        <xdr:cNvCxnSpPr/>
      </xdr:nvCxnSpPr>
      <xdr:spPr>
        <a:xfrm>
          <a:off x="10388600" y="101475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20223</xdr:rowOff>
    </xdr:from>
    <xdr:ext cx="599010" cy="259045"/>
    <xdr:sp macro="" textlink="">
      <xdr:nvSpPr>
        <xdr:cNvPr id="345" name="農林水産業費最大値テキスト"/>
        <xdr:cNvSpPr txBox="1"/>
      </xdr:nvSpPr>
      <xdr:spPr>
        <a:xfrm>
          <a:off x="10528300" y="84212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119,209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73546</xdr:rowOff>
    </xdr:from>
    <xdr:to>
      <xdr:col>55</xdr:col>
      <xdr:colOff>88900</xdr:colOff>
      <xdr:row>50</xdr:row>
      <xdr:rowOff>73546</xdr:rowOff>
    </xdr:to>
    <xdr:cxnSp macro="">
      <xdr:nvCxnSpPr>
        <xdr:cNvPr id="346" name="直線コネクタ 345"/>
        <xdr:cNvCxnSpPr/>
      </xdr:nvCxnSpPr>
      <xdr:spPr>
        <a:xfrm>
          <a:off x="10388600" y="86460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27140</xdr:rowOff>
    </xdr:from>
    <xdr:to>
      <xdr:col>55</xdr:col>
      <xdr:colOff>0</xdr:colOff>
      <xdr:row>57</xdr:row>
      <xdr:rowOff>39370</xdr:rowOff>
    </xdr:to>
    <xdr:cxnSp macro="">
      <xdr:nvCxnSpPr>
        <xdr:cNvPr id="347" name="直線コネクタ 346"/>
        <xdr:cNvCxnSpPr/>
      </xdr:nvCxnSpPr>
      <xdr:spPr>
        <a:xfrm>
          <a:off x="9639300" y="9799790"/>
          <a:ext cx="838200" cy="12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134180</xdr:rowOff>
    </xdr:from>
    <xdr:ext cx="534377" cy="259045"/>
    <xdr:sp macro="" textlink="">
      <xdr:nvSpPr>
        <xdr:cNvPr id="348" name="農林水産業費平均値テキスト"/>
        <xdr:cNvSpPr txBox="1"/>
      </xdr:nvSpPr>
      <xdr:spPr>
        <a:xfrm>
          <a:off x="10528300" y="95639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111303</xdr:rowOff>
    </xdr:from>
    <xdr:to>
      <xdr:col>55</xdr:col>
      <xdr:colOff>50800</xdr:colOff>
      <xdr:row>57</xdr:row>
      <xdr:rowOff>41453</xdr:rowOff>
    </xdr:to>
    <xdr:sp macro="" textlink="">
      <xdr:nvSpPr>
        <xdr:cNvPr id="349" name="フローチャート: 判断 348"/>
        <xdr:cNvSpPr/>
      </xdr:nvSpPr>
      <xdr:spPr>
        <a:xfrm>
          <a:off x="10426700" y="9712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27140</xdr:rowOff>
    </xdr:from>
    <xdr:to>
      <xdr:col>50</xdr:col>
      <xdr:colOff>114300</xdr:colOff>
      <xdr:row>57</xdr:row>
      <xdr:rowOff>90830</xdr:rowOff>
    </xdr:to>
    <xdr:cxnSp macro="">
      <xdr:nvCxnSpPr>
        <xdr:cNvPr id="350" name="直線コネクタ 349"/>
        <xdr:cNvCxnSpPr/>
      </xdr:nvCxnSpPr>
      <xdr:spPr>
        <a:xfrm flipV="1">
          <a:off x="8750300" y="9799790"/>
          <a:ext cx="889000" cy="63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117437</xdr:rowOff>
    </xdr:from>
    <xdr:to>
      <xdr:col>50</xdr:col>
      <xdr:colOff>165100</xdr:colOff>
      <xdr:row>57</xdr:row>
      <xdr:rowOff>47587</xdr:rowOff>
    </xdr:to>
    <xdr:sp macro="" textlink="">
      <xdr:nvSpPr>
        <xdr:cNvPr id="351" name="フローチャート: 判断 350"/>
        <xdr:cNvSpPr/>
      </xdr:nvSpPr>
      <xdr:spPr>
        <a:xfrm>
          <a:off x="9588500" y="97186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64114</xdr:rowOff>
    </xdr:from>
    <xdr:ext cx="534377" cy="259045"/>
    <xdr:sp macro="" textlink="">
      <xdr:nvSpPr>
        <xdr:cNvPr id="352" name="テキスト ボックス 351"/>
        <xdr:cNvSpPr txBox="1"/>
      </xdr:nvSpPr>
      <xdr:spPr>
        <a:xfrm>
          <a:off x="9372111" y="94938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30,753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114541</xdr:rowOff>
    </xdr:from>
    <xdr:to>
      <xdr:col>45</xdr:col>
      <xdr:colOff>177800</xdr:colOff>
      <xdr:row>57</xdr:row>
      <xdr:rowOff>90830</xdr:rowOff>
    </xdr:to>
    <xdr:cxnSp macro="">
      <xdr:nvCxnSpPr>
        <xdr:cNvPr id="353" name="直線コネクタ 352"/>
        <xdr:cNvCxnSpPr/>
      </xdr:nvCxnSpPr>
      <xdr:spPr>
        <a:xfrm>
          <a:off x="7861300" y="9715741"/>
          <a:ext cx="889000" cy="1477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110706</xdr:rowOff>
    </xdr:from>
    <xdr:to>
      <xdr:col>46</xdr:col>
      <xdr:colOff>38100</xdr:colOff>
      <xdr:row>57</xdr:row>
      <xdr:rowOff>40856</xdr:rowOff>
    </xdr:to>
    <xdr:sp macro="" textlink="">
      <xdr:nvSpPr>
        <xdr:cNvPr id="354" name="フローチャート: 判断 353"/>
        <xdr:cNvSpPr/>
      </xdr:nvSpPr>
      <xdr:spPr>
        <a:xfrm>
          <a:off x="8699500" y="9711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57383</xdr:rowOff>
    </xdr:from>
    <xdr:ext cx="534377" cy="259045"/>
    <xdr:sp macro="" textlink="">
      <xdr:nvSpPr>
        <xdr:cNvPr id="355" name="テキスト ボックス 354"/>
        <xdr:cNvSpPr txBox="1"/>
      </xdr:nvSpPr>
      <xdr:spPr>
        <a:xfrm>
          <a:off x="8483111" y="94871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114541</xdr:rowOff>
    </xdr:from>
    <xdr:to>
      <xdr:col>41</xdr:col>
      <xdr:colOff>50800</xdr:colOff>
      <xdr:row>57</xdr:row>
      <xdr:rowOff>19901</xdr:rowOff>
    </xdr:to>
    <xdr:cxnSp macro="">
      <xdr:nvCxnSpPr>
        <xdr:cNvPr id="356" name="直線コネクタ 355"/>
        <xdr:cNvCxnSpPr/>
      </xdr:nvCxnSpPr>
      <xdr:spPr>
        <a:xfrm flipV="1">
          <a:off x="6972300" y="9715741"/>
          <a:ext cx="889000" cy="76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123990</xdr:rowOff>
    </xdr:from>
    <xdr:to>
      <xdr:col>41</xdr:col>
      <xdr:colOff>101600</xdr:colOff>
      <xdr:row>57</xdr:row>
      <xdr:rowOff>54140</xdr:rowOff>
    </xdr:to>
    <xdr:sp macro="" textlink="">
      <xdr:nvSpPr>
        <xdr:cNvPr id="357" name="フローチャート: 判断 356"/>
        <xdr:cNvSpPr/>
      </xdr:nvSpPr>
      <xdr:spPr>
        <a:xfrm>
          <a:off x="7810500" y="9725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45267</xdr:rowOff>
    </xdr:from>
    <xdr:ext cx="534377" cy="259045"/>
    <xdr:sp macro="" textlink="">
      <xdr:nvSpPr>
        <xdr:cNvPr id="358" name="テキスト ボックス 357"/>
        <xdr:cNvSpPr txBox="1"/>
      </xdr:nvSpPr>
      <xdr:spPr>
        <a:xfrm>
          <a:off x="7594111" y="9817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87211</xdr:rowOff>
    </xdr:from>
    <xdr:to>
      <xdr:col>36</xdr:col>
      <xdr:colOff>165100</xdr:colOff>
      <xdr:row>57</xdr:row>
      <xdr:rowOff>17361</xdr:rowOff>
    </xdr:to>
    <xdr:sp macro="" textlink="">
      <xdr:nvSpPr>
        <xdr:cNvPr id="359" name="フローチャート: 判断 358"/>
        <xdr:cNvSpPr/>
      </xdr:nvSpPr>
      <xdr:spPr>
        <a:xfrm>
          <a:off x="6921500" y="9688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33888</xdr:rowOff>
    </xdr:from>
    <xdr:ext cx="534377" cy="259045"/>
    <xdr:sp macro="" textlink="">
      <xdr:nvSpPr>
        <xdr:cNvPr id="360" name="テキスト ボックス 359"/>
        <xdr:cNvSpPr txBox="1"/>
      </xdr:nvSpPr>
      <xdr:spPr>
        <a:xfrm>
          <a:off x="6705111" y="94636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160020</xdr:rowOff>
    </xdr:from>
    <xdr:to>
      <xdr:col>55</xdr:col>
      <xdr:colOff>50800</xdr:colOff>
      <xdr:row>57</xdr:row>
      <xdr:rowOff>90170</xdr:rowOff>
    </xdr:to>
    <xdr:sp macro="" textlink="">
      <xdr:nvSpPr>
        <xdr:cNvPr id="366" name="楕円 365"/>
        <xdr:cNvSpPr/>
      </xdr:nvSpPr>
      <xdr:spPr>
        <a:xfrm>
          <a:off x="10426700" y="9761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138447</xdr:rowOff>
    </xdr:from>
    <xdr:ext cx="534377" cy="259045"/>
    <xdr:sp macro="" textlink="">
      <xdr:nvSpPr>
        <xdr:cNvPr id="367" name="農林水産業費該当値テキスト"/>
        <xdr:cNvSpPr txBox="1"/>
      </xdr:nvSpPr>
      <xdr:spPr>
        <a:xfrm>
          <a:off x="10528300" y="97396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147790</xdr:rowOff>
    </xdr:from>
    <xdr:to>
      <xdr:col>50</xdr:col>
      <xdr:colOff>165100</xdr:colOff>
      <xdr:row>57</xdr:row>
      <xdr:rowOff>77940</xdr:rowOff>
    </xdr:to>
    <xdr:sp macro="" textlink="">
      <xdr:nvSpPr>
        <xdr:cNvPr id="368" name="楕円 367"/>
        <xdr:cNvSpPr/>
      </xdr:nvSpPr>
      <xdr:spPr>
        <a:xfrm>
          <a:off x="9588500" y="9748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69067</xdr:rowOff>
    </xdr:from>
    <xdr:ext cx="534377" cy="259045"/>
    <xdr:sp macro="" textlink="">
      <xdr:nvSpPr>
        <xdr:cNvPr id="369" name="テキスト ボックス 368"/>
        <xdr:cNvSpPr txBox="1"/>
      </xdr:nvSpPr>
      <xdr:spPr>
        <a:xfrm>
          <a:off x="9372111" y="98417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28,363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40030</xdr:rowOff>
    </xdr:from>
    <xdr:to>
      <xdr:col>46</xdr:col>
      <xdr:colOff>38100</xdr:colOff>
      <xdr:row>57</xdr:row>
      <xdr:rowOff>141630</xdr:rowOff>
    </xdr:to>
    <xdr:sp macro="" textlink="">
      <xdr:nvSpPr>
        <xdr:cNvPr id="370" name="楕円 369"/>
        <xdr:cNvSpPr/>
      </xdr:nvSpPr>
      <xdr:spPr>
        <a:xfrm>
          <a:off x="8699500" y="981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132757</xdr:rowOff>
    </xdr:from>
    <xdr:ext cx="534377" cy="259045"/>
    <xdr:sp macro="" textlink="">
      <xdr:nvSpPr>
        <xdr:cNvPr id="371" name="テキスト ボックス 370"/>
        <xdr:cNvSpPr txBox="1"/>
      </xdr:nvSpPr>
      <xdr:spPr>
        <a:xfrm>
          <a:off x="8483111" y="9905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63741</xdr:rowOff>
    </xdr:from>
    <xdr:to>
      <xdr:col>41</xdr:col>
      <xdr:colOff>101600</xdr:colOff>
      <xdr:row>56</xdr:row>
      <xdr:rowOff>165341</xdr:rowOff>
    </xdr:to>
    <xdr:sp macro="" textlink="">
      <xdr:nvSpPr>
        <xdr:cNvPr id="372" name="楕円 371"/>
        <xdr:cNvSpPr/>
      </xdr:nvSpPr>
      <xdr:spPr>
        <a:xfrm>
          <a:off x="7810500" y="9664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10418</xdr:rowOff>
    </xdr:from>
    <xdr:ext cx="534377" cy="259045"/>
    <xdr:sp macro="" textlink="">
      <xdr:nvSpPr>
        <xdr:cNvPr id="373" name="テキスト ボックス 372"/>
        <xdr:cNvSpPr txBox="1"/>
      </xdr:nvSpPr>
      <xdr:spPr>
        <a:xfrm>
          <a:off x="7594111" y="9440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140551</xdr:rowOff>
    </xdr:from>
    <xdr:to>
      <xdr:col>36</xdr:col>
      <xdr:colOff>165100</xdr:colOff>
      <xdr:row>57</xdr:row>
      <xdr:rowOff>70701</xdr:rowOff>
    </xdr:to>
    <xdr:sp macro="" textlink="">
      <xdr:nvSpPr>
        <xdr:cNvPr id="374" name="楕円 373"/>
        <xdr:cNvSpPr/>
      </xdr:nvSpPr>
      <xdr:spPr>
        <a:xfrm>
          <a:off x="6921500" y="9741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61828</xdr:rowOff>
    </xdr:from>
    <xdr:ext cx="534377" cy="259045"/>
    <xdr:sp macro="" textlink="">
      <xdr:nvSpPr>
        <xdr:cNvPr id="375" name="テキスト ボックス 374"/>
        <xdr:cNvSpPr txBox="1"/>
      </xdr:nvSpPr>
      <xdr:spPr>
        <a:xfrm>
          <a:off x="6705111" y="98344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9" name="テキスト ボックス 388"/>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1" name="テキスト ボックス 390"/>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3" name="テキスト ボックス 392"/>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5" name="テキスト ボックス 394"/>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商工費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113605</xdr:rowOff>
    </xdr:from>
    <xdr:to>
      <xdr:col>54</xdr:col>
      <xdr:colOff>189865</xdr:colOff>
      <xdr:row>79</xdr:row>
      <xdr:rowOff>37215</xdr:rowOff>
    </xdr:to>
    <xdr:cxnSp macro="">
      <xdr:nvCxnSpPr>
        <xdr:cNvPr id="399" name="直線コネクタ 398"/>
        <xdr:cNvCxnSpPr/>
      </xdr:nvCxnSpPr>
      <xdr:spPr>
        <a:xfrm flipV="1">
          <a:off x="10475595" y="12115105"/>
          <a:ext cx="1270" cy="1466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41042</xdr:rowOff>
    </xdr:from>
    <xdr:ext cx="469744" cy="259045"/>
    <xdr:sp macro="" textlink="">
      <xdr:nvSpPr>
        <xdr:cNvPr id="400" name="商工費最小値テキスト"/>
        <xdr:cNvSpPr txBox="1"/>
      </xdr:nvSpPr>
      <xdr:spPr>
        <a:xfrm>
          <a:off x="10528300" y="135855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37215</xdr:rowOff>
    </xdr:from>
    <xdr:to>
      <xdr:col>55</xdr:col>
      <xdr:colOff>88900</xdr:colOff>
      <xdr:row>79</xdr:row>
      <xdr:rowOff>37215</xdr:rowOff>
    </xdr:to>
    <xdr:cxnSp macro="">
      <xdr:nvCxnSpPr>
        <xdr:cNvPr id="401" name="直線コネクタ 400"/>
        <xdr:cNvCxnSpPr/>
      </xdr:nvCxnSpPr>
      <xdr:spPr>
        <a:xfrm>
          <a:off x="10388600" y="135817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60282</xdr:rowOff>
    </xdr:from>
    <xdr:ext cx="599010" cy="259045"/>
    <xdr:sp macro="" textlink="">
      <xdr:nvSpPr>
        <xdr:cNvPr id="402" name="商工費最大値テキスト"/>
        <xdr:cNvSpPr txBox="1"/>
      </xdr:nvSpPr>
      <xdr:spPr>
        <a:xfrm>
          <a:off x="10528300" y="118903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386,849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113605</xdr:rowOff>
    </xdr:from>
    <xdr:to>
      <xdr:col>55</xdr:col>
      <xdr:colOff>88900</xdr:colOff>
      <xdr:row>70</xdr:row>
      <xdr:rowOff>113605</xdr:rowOff>
    </xdr:to>
    <xdr:cxnSp macro="">
      <xdr:nvCxnSpPr>
        <xdr:cNvPr id="403" name="直線コネクタ 402"/>
        <xdr:cNvCxnSpPr/>
      </xdr:nvCxnSpPr>
      <xdr:spPr>
        <a:xfrm>
          <a:off x="10388600" y="12115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8697</xdr:rowOff>
    </xdr:from>
    <xdr:to>
      <xdr:col>55</xdr:col>
      <xdr:colOff>0</xdr:colOff>
      <xdr:row>79</xdr:row>
      <xdr:rowOff>16808</xdr:rowOff>
    </xdr:to>
    <xdr:cxnSp macro="">
      <xdr:nvCxnSpPr>
        <xdr:cNvPr id="404" name="直線コネクタ 403"/>
        <xdr:cNvCxnSpPr/>
      </xdr:nvCxnSpPr>
      <xdr:spPr>
        <a:xfrm>
          <a:off x="9639300" y="13553247"/>
          <a:ext cx="838200" cy="8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116346</xdr:rowOff>
    </xdr:from>
    <xdr:ext cx="534377" cy="259045"/>
    <xdr:sp macro="" textlink="">
      <xdr:nvSpPr>
        <xdr:cNvPr id="405" name="商工費平均値テキスト"/>
        <xdr:cNvSpPr txBox="1"/>
      </xdr:nvSpPr>
      <xdr:spPr>
        <a:xfrm>
          <a:off x="10528300" y="133179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93469</xdr:rowOff>
    </xdr:from>
    <xdr:to>
      <xdr:col>55</xdr:col>
      <xdr:colOff>50800</xdr:colOff>
      <xdr:row>79</xdr:row>
      <xdr:rowOff>23619</xdr:rowOff>
    </xdr:to>
    <xdr:sp macro="" textlink="">
      <xdr:nvSpPr>
        <xdr:cNvPr id="406" name="フローチャート: 判断 405"/>
        <xdr:cNvSpPr/>
      </xdr:nvSpPr>
      <xdr:spPr>
        <a:xfrm>
          <a:off x="10426700" y="134665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163063</xdr:rowOff>
    </xdr:from>
    <xdr:to>
      <xdr:col>50</xdr:col>
      <xdr:colOff>114300</xdr:colOff>
      <xdr:row>79</xdr:row>
      <xdr:rowOff>8697</xdr:rowOff>
    </xdr:to>
    <xdr:cxnSp macro="">
      <xdr:nvCxnSpPr>
        <xdr:cNvPr id="407" name="直線コネクタ 406"/>
        <xdr:cNvCxnSpPr/>
      </xdr:nvCxnSpPr>
      <xdr:spPr>
        <a:xfrm>
          <a:off x="8750300" y="13536163"/>
          <a:ext cx="889000" cy="17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86328</xdr:rowOff>
    </xdr:from>
    <xdr:to>
      <xdr:col>50</xdr:col>
      <xdr:colOff>165100</xdr:colOff>
      <xdr:row>79</xdr:row>
      <xdr:rowOff>16478</xdr:rowOff>
    </xdr:to>
    <xdr:sp macro="" textlink="">
      <xdr:nvSpPr>
        <xdr:cNvPr id="408" name="フローチャート: 判断 407"/>
        <xdr:cNvSpPr/>
      </xdr:nvSpPr>
      <xdr:spPr>
        <a:xfrm>
          <a:off x="9588500" y="1345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33005</xdr:rowOff>
    </xdr:from>
    <xdr:ext cx="534377" cy="259045"/>
    <xdr:sp macro="" textlink="">
      <xdr:nvSpPr>
        <xdr:cNvPr id="409" name="テキスト ボックス 408"/>
        <xdr:cNvSpPr txBox="1"/>
      </xdr:nvSpPr>
      <xdr:spPr>
        <a:xfrm>
          <a:off x="9372111" y="132346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163063</xdr:rowOff>
    </xdr:from>
    <xdr:to>
      <xdr:col>45</xdr:col>
      <xdr:colOff>177800</xdr:colOff>
      <xdr:row>78</xdr:row>
      <xdr:rowOff>166770</xdr:rowOff>
    </xdr:to>
    <xdr:cxnSp macro="">
      <xdr:nvCxnSpPr>
        <xdr:cNvPr id="410" name="直線コネクタ 409"/>
        <xdr:cNvCxnSpPr/>
      </xdr:nvCxnSpPr>
      <xdr:spPr>
        <a:xfrm flipV="1">
          <a:off x="7861300" y="13536163"/>
          <a:ext cx="889000" cy="3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60858</xdr:rowOff>
    </xdr:from>
    <xdr:to>
      <xdr:col>46</xdr:col>
      <xdr:colOff>38100</xdr:colOff>
      <xdr:row>78</xdr:row>
      <xdr:rowOff>162458</xdr:rowOff>
    </xdr:to>
    <xdr:sp macro="" textlink="">
      <xdr:nvSpPr>
        <xdr:cNvPr id="411" name="フローチャート: 判断 410"/>
        <xdr:cNvSpPr/>
      </xdr:nvSpPr>
      <xdr:spPr>
        <a:xfrm>
          <a:off x="8699500" y="13433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7535</xdr:rowOff>
    </xdr:from>
    <xdr:ext cx="534377" cy="259045"/>
    <xdr:sp macro="" textlink="">
      <xdr:nvSpPr>
        <xdr:cNvPr id="412" name="テキスト ボックス 411"/>
        <xdr:cNvSpPr txBox="1"/>
      </xdr:nvSpPr>
      <xdr:spPr>
        <a:xfrm>
          <a:off x="8483111" y="13209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166770</xdr:rowOff>
    </xdr:from>
    <xdr:to>
      <xdr:col>41</xdr:col>
      <xdr:colOff>50800</xdr:colOff>
      <xdr:row>79</xdr:row>
      <xdr:rowOff>15864</xdr:rowOff>
    </xdr:to>
    <xdr:cxnSp macro="">
      <xdr:nvCxnSpPr>
        <xdr:cNvPr id="413" name="直線コネクタ 412"/>
        <xdr:cNvCxnSpPr/>
      </xdr:nvCxnSpPr>
      <xdr:spPr>
        <a:xfrm flipV="1">
          <a:off x="6972300" y="13539870"/>
          <a:ext cx="889000" cy="205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64638</xdr:rowOff>
    </xdr:from>
    <xdr:to>
      <xdr:col>41</xdr:col>
      <xdr:colOff>101600</xdr:colOff>
      <xdr:row>78</xdr:row>
      <xdr:rowOff>166238</xdr:rowOff>
    </xdr:to>
    <xdr:sp macro="" textlink="">
      <xdr:nvSpPr>
        <xdr:cNvPr id="414" name="フローチャート: 判断 413"/>
        <xdr:cNvSpPr/>
      </xdr:nvSpPr>
      <xdr:spPr>
        <a:xfrm>
          <a:off x="7810500" y="13437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11315</xdr:rowOff>
    </xdr:from>
    <xdr:ext cx="534377" cy="259045"/>
    <xdr:sp macro="" textlink="">
      <xdr:nvSpPr>
        <xdr:cNvPr id="415" name="テキスト ボックス 414"/>
        <xdr:cNvSpPr txBox="1"/>
      </xdr:nvSpPr>
      <xdr:spPr>
        <a:xfrm>
          <a:off x="7594111" y="13212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55254</xdr:rowOff>
    </xdr:from>
    <xdr:to>
      <xdr:col>36</xdr:col>
      <xdr:colOff>165100</xdr:colOff>
      <xdr:row>78</xdr:row>
      <xdr:rowOff>156854</xdr:rowOff>
    </xdr:to>
    <xdr:sp macro="" textlink="">
      <xdr:nvSpPr>
        <xdr:cNvPr id="416" name="フローチャート: 判断 415"/>
        <xdr:cNvSpPr/>
      </xdr:nvSpPr>
      <xdr:spPr>
        <a:xfrm>
          <a:off x="6921500" y="13428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1931</xdr:rowOff>
    </xdr:from>
    <xdr:ext cx="534377" cy="259045"/>
    <xdr:sp macro="" textlink="">
      <xdr:nvSpPr>
        <xdr:cNvPr id="417" name="テキスト ボックス 416"/>
        <xdr:cNvSpPr txBox="1"/>
      </xdr:nvSpPr>
      <xdr:spPr>
        <a:xfrm>
          <a:off x="6705111" y="13203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137458</xdr:rowOff>
    </xdr:from>
    <xdr:to>
      <xdr:col>55</xdr:col>
      <xdr:colOff>50800</xdr:colOff>
      <xdr:row>79</xdr:row>
      <xdr:rowOff>67608</xdr:rowOff>
    </xdr:to>
    <xdr:sp macro="" textlink="">
      <xdr:nvSpPr>
        <xdr:cNvPr id="423" name="楕円 422"/>
        <xdr:cNvSpPr/>
      </xdr:nvSpPr>
      <xdr:spPr>
        <a:xfrm>
          <a:off x="10426700" y="135105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71895</xdr:rowOff>
    </xdr:from>
    <xdr:ext cx="469744" cy="259045"/>
    <xdr:sp macro="" textlink="">
      <xdr:nvSpPr>
        <xdr:cNvPr id="424" name="商工費該当値テキスト"/>
        <xdr:cNvSpPr txBox="1"/>
      </xdr:nvSpPr>
      <xdr:spPr>
        <a:xfrm>
          <a:off x="10528300" y="134449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129347</xdr:rowOff>
    </xdr:from>
    <xdr:to>
      <xdr:col>50</xdr:col>
      <xdr:colOff>165100</xdr:colOff>
      <xdr:row>79</xdr:row>
      <xdr:rowOff>59497</xdr:rowOff>
    </xdr:to>
    <xdr:sp macro="" textlink="">
      <xdr:nvSpPr>
        <xdr:cNvPr id="425" name="楕円 424"/>
        <xdr:cNvSpPr/>
      </xdr:nvSpPr>
      <xdr:spPr>
        <a:xfrm>
          <a:off x="9588500" y="135024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50624</xdr:rowOff>
    </xdr:from>
    <xdr:ext cx="469744" cy="259045"/>
    <xdr:sp macro="" textlink="">
      <xdr:nvSpPr>
        <xdr:cNvPr id="426" name="テキスト ボックス 425"/>
        <xdr:cNvSpPr txBox="1"/>
      </xdr:nvSpPr>
      <xdr:spPr>
        <a:xfrm>
          <a:off x="9404428" y="135951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112263</xdr:rowOff>
    </xdr:from>
    <xdr:to>
      <xdr:col>46</xdr:col>
      <xdr:colOff>38100</xdr:colOff>
      <xdr:row>79</xdr:row>
      <xdr:rowOff>42413</xdr:rowOff>
    </xdr:to>
    <xdr:sp macro="" textlink="">
      <xdr:nvSpPr>
        <xdr:cNvPr id="427" name="楕円 426"/>
        <xdr:cNvSpPr/>
      </xdr:nvSpPr>
      <xdr:spPr>
        <a:xfrm>
          <a:off x="8699500" y="13485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33540</xdr:rowOff>
    </xdr:from>
    <xdr:ext cx="534377" cy="259045"/>
    <xdr:sp macro="" textlink="">
      <xdr:nvSpPr>
        <xdr:cNvPr id="428" name="テキスト ボックス 427"/>
        <xdr:cNvSpPr txBox="1"/>
      </xdr:nvSpPr>
      <xdr:spPr>
        <a:xfrm>
          <a:off x="8483111" y="135780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115970</xdr:rowOff>
    </xdr:from>
    <xdr:to>
      <xdr:col>41</xdr:col>
      <xdr:colOff>101600</xdr:colOff>
      <xdr:row>79</xdr:row>
      <xdr:rowOff>46120</xdr:rowOff>
    </xdr:to>
    <xdr:sp macro="" textlink="">
      <xdr:nvSpPr>
        <xdr:cNvPr id="429" name="楕円 428"/>
        <xdr:cNvSpPr/>
      </xdr:nvSpPr>
      <xdr:spPr>
        <a:xfrm>
          <a:off x="7810500" y="1348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37247</xdr:rowOff>
    </xdr:from>
    <xdr:ext cx="534377" cy="259045"/>
    <xdr:sp macro="" textlink="">
      <xdr:nvSpPr>
        <xdr:cNvPr id="430" name="テキスト ボックス 429"/>
        <xdr:cNvSpPr txBox="1"/>
      </xdr:nvSpPr>
      <xdr:spPr>
        <a:xfrm>
          <a:off x="7594111" y="13581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136514</xdr:rowOff>
    </xdr:from>
    <xdr:to>
      <xdr:col>36</xdr:col>
      <xdr:colOff>165100</xdr:colOff>
      <xdr:row>79</xdr:row>
      <xdr:rowOff>66664</xdr:rowOff>
    </xdr:to>
    <xdr:sp macro="" textlink="">
      <xdr:nvSpPr>
        <xdr:cNvPr id="431" name="楕円 430"/>
        <xdr:cNvSpPr/>
      </xdr:nvSpPr>
      <xdr:spPr>
        <a:xfrm>
          <a:off x="6921500" y="135096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57791</xdr:rowOff>
    </xdr:from>
    <xdr:ext cx="469744" cy="259045"/>
    <xdr:sp macro="" textlink="">
      <xdr:nvSpPr>
        <xdr:cNvPr id="432" name="テキスト ボックス 431"/>
        <xdr:cNvSpPr txBox="1"/>
      </xdr:nvSpPr>
      <xdr:spPr>
        <a:xfrm>
          <a:off x="6737428" y="13602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3" name="直線コネクタ 442"/>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4" name="テキスト ボックス 443"/>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5" name="直線コネクタ 444"/>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6" name="テキスト ボックス 445"/>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7" name="直線コネクタ 446"/>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8" name="テキスト ボックス 447"/>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9" name="直線コネクタ 448"/>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50" name="テキスト ボックス 449"/>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1" name="直線コネクタ 450"/>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2" name="テキスト ボックス 451"/>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3" name="直線コネクタ 452"/>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4" name="テキスト ボックス 453"/>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5" name="直線コネクタ 454"/>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6" name="テキスト ボックス 455"/>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7" name="土木費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129040</xdr:rowOff>
    </xdr:from>
    <xdr:to>
      <xdr:col>54</xdr:col>
      <xdr:colOff>189865</xdr:colOff>
      <xdr:row>99</xdr:row>
      <xdr:rowOff>40680</xdr:rowOff>
    </xdr:to>
    <xdr:cxnSp macro="">
      <xdr:nvCxnSpPr>
        <xdr:cNvPr id="458" name="直線コネクタ 457"/>
        <xdr:cNvCxnSpPr/>
      </xdr:nvCxnSpPr>
      <xdr:spPr>
        <a:xfrm flipV="1">
          <a:off x="10475595" y="15559540"/>
          <a:ext cx="1270" cy="14546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44507</xdr:rowOff>
    </xdr:from>
    <xdr:ext cx="534377" cy="259045"/>
    <xdr:sp macro="" textlink="">
      <xdr:nvSpPr>
        <xdr:cNvPr id="459" name="土木費最小値テキスト"/>
        <xdr:cNvSpPr txBox="1"/>
      </xdr:nvSpPr>
      <xdr:spPr>
        <a:xfrm>
          <a:off x="10528300" y="17018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17,821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40680</xdr:rowOff>
    </xdr:from>
    <xdr:to>
      <xdr:col>55</xdr:col>
      <xdr:colOff>88900</xdr:colOff>
      <xdr:row>99</xdr:row>
      <xdr:rowOff>40680</xdr:rowOff>
    </xdr:to>
    <xdr:cxnSp macro="">
      <xdr:nvCxnSpPr>
        <xdr:cNvPr id="460" name="直線コネクタ 459"/>
        <xdr:cNvCxnSpPr/>
      </xdr:nvCxnSpPr>
      <xdr:spPr>
        <a:xfrm>
          <a:off x="10388600" y="170142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75717</xdr:rowOff>
    </xdr:from>
    <xdr:ext cx="599010" cy="259045"/>
    <xdr:sp macro="" textlink="">
      <xdr:nvSpPr>
        <xdr:cNvPr id="461" name="土木費最大値テキスト"/>
        <xdr:cNvSpPr txBox="1"/>
      </xdr:nvSpPr>
      <xdr:spPr>
        <a:xfrm>
          <a:off x="10528300" y="153347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463,264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129040</xdr:rowOff>
    </xdr:from>
    <xdr:to>
      <xdr:col>55</xdr:col>
      <xdr:colOff>88900</xdr:colOff>
      <xdr:row>90</xdr:row>
      <xdr:rowOff>129040</xdr:rowOff>
    </xdr:to>
    <xdr:cxnSp macro="">
      <xdr:nvCxnSpPr>
        <xdr:cNvPr id="462" name="直線コネクタ 461"/>
        <xdr:cNvCxnSpPr/>
      </xdr:nvCxnSpPr>
      <xdr:spPr>
        <a:xfrm>
          <a:off x="10388600" y="15559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140849</xdr:rowOff>
    </xdr:from>
    <xdr:to>
      <xdr:col>55</xdr:col>
      <xdr:colOff>0</xdr:colOff>
      <xdr:row>98</xdr:row>
      <xdr:rowOff>33283</xdr:rowOff>
    </xdr:to>
    <xdr:cxnSp macro="">
      <xdr:nvCxnSpPr>
        <xdr:cNvPr id="463" name="直線コネクタ 462"/>
        <xdr:cNvCxnSpPr/>
      </xdr:nvCxnSpPr>
      <xdr:spPr>
        <a:xfrm>
          <a:off x="9639300" y="16771499"/>
          <a:ext cx="838200" cy="638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4522</xdr:rowOff>
    </xdr:from>
    <xdr:ext cx="534377" cy="259045"/>
    <xdr:sp macro="" textlink="">
      <xdr:nvSpPr>
        <xdr:cNvPr id="464" name="土木費平均値テキスト"/>
        <xdr:cNvSpPr txBox="1"/>
      </xdr:nvSpPr>
      <xdr:spPr>
        <a:xfrm>
          <a:off x="10528300" y="166351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153095</xdr:rowOff>
    </xdr:from>
    <xdr:to>
      <xdr:col>55</xdr:col>
      <xdr:colOff>50800</xdr:colOff>
      <xdr:row>98</xdr:row>
      <xdr:rowOff>83245</xdr:rowOff>
    </xdr:to>
    <xdr:sp macro="" textlink="">
      <xdr:nvSpPr>
        <xdr:cNvPr id="465" name="フローチャート: 判断 464"/>
        <xdr:cNvSpPr/>
      </xdr:nvSpPr>
      <xdr:spPr>
        <a:xfrm>
          <a:off x="10426700" y="16783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137322</xdr:rowOff>
    </xdr:from>
    <xdr:to>
      <xdr:col>50</xdr:col>
      <xdr:colOff>114300</xdr:colOff>
      <xdr:row>97</xdr:row>
      <xdr:rowOff>140849</xdr:rowOff>
    </xdr:to>
    <xdr:cxnSp macro="">
      <xdr:nvCxnSpPr>
        <xdr:cNvPr id="466" name="直線コネクタ 465"/>
        <xdr:cNvCxnSpPr/>
      </xdr:nvCxnSpPr>
      <xdr:spPr>
        <a:xfrm>
          <a:off x="8750300" y="16767972"/>
          <a:ext cx="889000" cy="3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170112</xdr:rowOff>
    </xdr:from>
    <xdr:to>
      <xdr:col>50</xdr:col>
      <xdr:colOff>165100</xdr:colOff>
      <xdr:row>98</xdr:row>
      <xdr:rowOff>100262</xdr:rowOff>
    </xdr:to>
    <xdr:sp macro="" textlink="">
      <xdr:nvSpPr>
        <xdr:cNvPr id="467" name="フローチャート: 判断 466"/>
        <xdr:cNvSpPr/>
      </xdr:nvSpPr>
      <xdr:spPr>
        <a:xfrm>
          <a:off x="9588500" y="16800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91389</xdr:rowOff>
    </xdr:from>
    <xdr:ext cx="534377" cy="259045"/>
    <xdr:sp macro="" textlink="">
      <xdr:nvSpPr>
        <xdr:cNvPr id="468" name="テキスト ボックス 467"/>
        <xdr:cNvSpPr txBox="1"/>
      </xdr:nvSpPr>
      <xdr:spPr>
        <a:xfrm>
          <a:off x="9372111" y="16893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137322</xdr:rowOff>
    </xdr:from>
    <xdr:to>
      <xdr:col>45</xdr:col>
      <xdr:colOff>177800</xdr:colOff>
      <xdr:row>98</xdr:row>
      <xdr:rowOff>128473</xdr:rowOff>
    </xdr:to>
    <xdr:cxnSp macro="">
      <xdr:nvCxnSpPr>
        <xdr:cNvPr id="469" name="直線コネクタ 468"/>
        <xdr:cNvCxnSpPr/>
      </xdr:nvCxnSpPr>
      <xdr:spPr>
        <a:xfrm flipV="1">
          <a:off x="7861300" y="16767972"/>
          <a:ext cx="889000" cy="162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11450</xdr:rowOff>
    </xdr:from>
    <xdr:to>
      <xdr:col>46</xdr:col>
      <xdr:colOff>38100</xdr:colOff>
      <xdr:row>98</xdr:row>
      <xdr:rowOff>113050</xdr:rowOff>
    </xdr:to>
    <xdr:sp macro="" textlink="">
      <xdr:nvSpPr>
        <xdr:cNvPr id="470" name="フローチャート: 判断 469"/>
        <xdr:cNvSpPr/>
      </xdr:nvSpPr>
      <xdr:spPr>
        <a:xfrm>
          <a:off x="8699500" y="16813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104177</xdr:rowOff>
    </xdr:from>
    <xdr:ext cx="534377" cy="259045"/>
    <xdr:sp macro="" textlink="">
      <xdr:nvSpPr>
        <xdr:cNvPr id="471" name="テキスト ボックス 470"/>
        <xdr:cNvSpPr txBox="1"/>
      </xdr:nvSpPr>
      <xdr:spPr>
        <a:xfrm>
          <a:off x="8483111" y="169062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108003</xdr:rowOff>
    </xdr:from>
    <xdr:to>
      <xdr:col>41</xdr:col>
      <xdr:colOff>50800</xdr:colOff>
      <xdr:row>98</xdr:row>
      <xdr:rowOff>128473</xdr:rowOff>
    </xdr:to>
    <xdr:cxnSp macro="">
      <xdr:nvCxnSpPr>
        <xdr:cNvPr id="472" name="直線コネクタ 471"/>
        <xdr:cNvCxnSpPr/>
      </xdr:nvCxnSpPr>
      <xdr:spPr>
        <a:xfrm>
          <a:off x="6972300" y="16910103"/>
          <a:ext cx="889000" cy="204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21225</xdr:rowOff>
    </xdr:from>
    <xdr:to>
      <xdr:col>41</xdr:col>
      <xdr:colOff>101600</xdr:colOff>
      <xdr:row>98</xdr:row>
      <xdr:rowOff>122825</xdr:rowOff>
    </xdr:to>
    <xdr:sp macro="" textlink="">
      <xdr:nvSpPr>
        <xdr:cNvPr id="473" name="フローチャート: 判断 472"/>
        <xdr:cNvSpPr/>
      </xdr:nvSpPr>
      <xdr:spPr>
        <a:xfrm>
          <a:off x="7810500" y="168233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139352</xdr:rowOff>
    </xdr:from>
    <xdr:ext cx="534377" cy="259045"/>
    <xdr:sp macro="" textlink="">
      <xdr:nvSpPr>
        <xdr:cNvPr id="474" name="テキスト ボックス 473"/>
        <xdr:cNvSpPr txBox="1"/>
      </xdr:nvSpPr>
      <xdr:spPr>
        <a:xfrm>
          <a:off x="7594111" y="165985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13351</xdr:rowOff>
    </xdr:from>
    <xdr:to>
      <xdr:col>36</xdr:col>
      <xdr:colOff>165100</xdr:colOff>
      <xdr:row>98</xdr:row>
      <xdr:rowOff>114951</xdr:rowOff>
    </xdr:to>
    <xdr:sp macro="" textlink="">
      <xdr:nvSpPr>
        <xdr:cNvPr id="475" name="フローチャート: 判断 474"/>
        <xdr:cNvSpPr/>
      </xdr:nvSpPr>
      <xdr:spPr>
        <a:xfrm>
          <a:off x="6921500" y="168154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131478</xdr:rowOff>
    </xdr:from>
    <xdr:ext cx="534377" cy="259045"/>
    <xdr:sp macro="" textlink="">
      <xdr:nvSpPr>
        <xdr:cNvPr id="476" name="テキスト ボックス 475"/>
        <xdr:cNvSpPr txBox="1"/>
      </xdr:nvSpPr>
      <xdr:spPr>
        <a:xfrm>
          <a:off x="6705111" y="165906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7" name="テキスト ボックス 476"/>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8" name="テキスト ボックス 477"/>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9" name="テキスト ボックス 478"/>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0" name="テキスト ボックス 479"/>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1" name="テキスト ボックス 480"/>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153933</xdr:rowOff>
    </xdr:from>
    <xdr:to>
      <xdr:col>55</xdr:col>
      <xdr:colOff>50800</xdr:colOff>
      <xdr:row>98</xdr:row>
      <xdr:rowOff>84083</xdr:rowOff>
    </xdr:to>
    <xdr:sp macro="" textlink="">
      <xdr:nvSpPr>
        <xdr:cNvPr id="482" name="楕円 481"/>
        <xdr:cNvSpPr/>
      </xdr:nvSpPr>
      <xdr:spPr>
        <a:xfrm>
          <a:off x="10426700" y="1678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132360</xdr:rowOff>
    </xdr:from>
    <xdr:ext cx="534377" cy="259045"/>
    <xdr:sp macro="" textlink="">
      <xdr:nvSpPr>
        <xdr:cNvPr id="483" name="土木費該当値テキスト"/>
        <xdr:cNvSpPr txBox="1"/>
      </xdr:nvSpPr>
      <xdr:spPr>
        <a:xfrm>
          <a:off x="10528300" y="167630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72,586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90049</xdr:rowOff>
    </xdr:from>
    <xdr:to>
      <xdr:col>50</xdr:col>
      <xdr:colOff>165100</xdr:colOff>
      <xdr:row>98</xdr:row>
      <xdr:rowOff>20199</xdr:rowOff>
    </xdr:to>
    <xdr:sp macro="" textlink="">
      <xdr:nvSpPr>
        <xdr:cNvPr id="484" name="楕円 483"/>
        <xdr:cNvSpPr/>
      </xdr:nvSpPr>
      <xdr:spPr>
        <a:xfrm>
          <a:off x="9588500" y="167206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36726</xdr:rowOff>
    </xdr:from>
    <xdr:ext cx="534377" cy="259045"/>
    <xdr:sp macro="" textlink="">
      <xdr:nvSpPr>
        <xdr:cNvPr id="485" name="テキスト ボックス 484"/>
        <xdr:cNvSpPr txBox="1"/>
      </xdr:nvSpPr>
      <xdr:spPr>
        <a:xfrm>
          <a:off x="9372111" y="16495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86522</xdr:rowOff>
    </xdr:from>
    <xdr:to>
      <xdr:col>46</xdr:col>
      <xdr:colOff>38100</xdr:colOff>
      <xdr:row>98</xdr:row>
      <xdr:rowOff>16672</xdr:rowOff>
    </xdr:to>
    <xdr:sp macro="" textlink="">
      <xdr:nvSpPr>
        <xdr:cNvPr id="486" name="楕円 485"/>
        <xdr:cNvSpPr/>
      </xdr:nvSpPr>
      <xdr:spPr>
        <a:xfrm>
          <a:off x="8699500" y="16717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33199</xdr:rowOff>
    </xdr:from>
    <xdr:ext cx="534377" cy="259045"/>
    <xdr:sp macro="" textlink="">
      <xdr:nvSpPr>
        <xdr:cNvPr id="487" name="テキスト ボックス 486"/>
        <xdr:cNvSpPr txBox="1"/>
      </xdr:nvSpPr>
      <xdr:spPr>
        <a:xfrm>
          <a:off x="8483111" y="16492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77673</xdr:rowOff>
    </xdr:from>
    <xdr:to>
      <xdr:col>41</xdr:col>
      <xdr:colOff>101600</xdr:colOff>
      <xdr:row>99</xdr:row>
      <xdr:rowOff>7823</xdr:rowOff>
    </xdr:to>
    <xdr:sp macro="" textlink="">
      <xdr:nvSpPr>
        <xdr:cNvPr id="488" name="楕円 487"/>
        <xdr:cNvSpPr/>
      </xdr:nvSpPr>
      <xdr:spPr>
        <a:xfrm>
          <a:off x="7810500" y="16879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170400</xdr:rowOff>
    </xdr:from>
    <xdr:ext cx="534377" cy="259045"/>
    <xdr:sp macro="" textlink="">
      <xdr:nvSpPr>
        <xdr:cNvPr id="489" name="テキスト ボックス 488"/>
        <xdr:cNvSpPr txBox="1"/>
      </xdr:nvSpPr>
      <xdr:spPr>
        <a:xfrm>
          <a:off x="7594111" y="169725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57203</xdr:rowOff>
    </xdr:from>
    <xdr:to>
      <xdr:col>36</xdr:col>
      <xdr:colOff>165100</xdr:colOff>
      <xdr:row>98</xdr:row>
      <xdr:rowOff>158803</xdr:rowOff>
    </xdr:to>
    <xdr:sp macro="" textlink="">
      <xdr:nvSpPr>
        <xdr:cNvPr id="490" name="楕円 489"/>
        <xdr:cNvSpPr/>
      </xdr:nvSpPr>
      <xdr:spPr>
        <a:xfrm>
          <a:off x="6921500" y="16859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149930</xdr:rowOff>
    </xdr:from>
    <xdr:ext cx="534377" cy="259045"/>
    <xdr:sp macro="" textlink="">
      <xdr:nvSpPr>
        <xdr:cNvPr id="491" name="テキスト ボックス 490"/>
        <xdr:cNvSpPr txBox="1"/>
      </xdr:nvSpPr>
      <xdr:spPr>
        <a:xfrm>
          <a:off x="6705111" y="16952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2" name="正方形/長方形 491"/>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3" name="正方形/長方形 492"/>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4" name="正方形/長方形 493"/>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5" name="正方形/長方形 494"/>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6" name="正方形/長方形 495"/>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7" name="正方形/長方形 496"/>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8" name="正方形/長方形 497"/>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9" name="正方形/長方形 498"/>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0" name="テキスト ボックス 499"/>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1" name="直線コネクタ 500"/>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502" name="直線コネクタ 501"/>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503" name="テキスト ボックス 502"/>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4" name="直線コネクタ 503"/>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5" name="テキスト ボックス 504"/>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6" name="直線コネクタ 505"/>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7" name="テキスト ボックス 506"/>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8" name="直線コネクタ 507"/>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9" name="テキスト ボックス 508"/>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10" name="直線コネクタ 509"/>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11" name="テキスト ボックス 510"/>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2" name="直線コネクタ 511"/>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13" name="テキスト ボックス 512"/>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5" name="テキスト ボックス 514"/>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29</xdr:row>
      <xdr:rowOff>107582</xdr:rowOff>
    </xdr:from>
    <xdr:to>
      <xdr:col>85</xdr:col>
      <xdr:colOff>126364</xdr:colOff>
      <xdr:row>38</xdr:row>
      <xdr:rowOff>42692</xdr:rowOff>
    </xdr:to>
    <xdr:cxnSp macro="">
      <xdr:nvCxnSpPr>
        <xdr:cNvPr id="517" name="直線コネクタ 516"/>
        <xdr:cNvCxnSpPr/>
      </xdr:nvCxnSpPr>
      <xdr:spPr>
        <a:xfrm flipV="1">
          <a:off x="16317595" y="5079632"/>
          <a:ext cx="1269" cy="14781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46519</xdr:rowOff>
    </xdr:from>
    <xdr:ext cx="534377" cy="259045"/>
    <xdr:sp macro="" textlink="">
      <xdr:nvSpPr>
        <xdr:cNvPr id="518" name="消防費最小値テキスト"/>
        <xdr:cNvSpPr txBox="1"/>
      </xdr:nvSpPr>
      <xdr:spPr>
        <a:xfrm>
          <a:off x="16370300" y="65616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42692</xdr:rowOff>
    </xdr:from>
    <xdr:to>
      <xdr:col>86</xdr:col>
      <xdr:colOff>25400</xdr:colOff>
      <xdr:row>38</xdr:row>
      <xdr:rowOff>42692</xdr:rowOff>
    </xdr:to>
    <xdr:cxnSp macro="">
      <xdr:nvCxnSpPr>
        <xdr:cNvPr id="519" name="直線コネクタ 518"/>
        <xdr:cNvCxnSpPr/>
      </xdr:nvCxnSpPr>
      <xdr:spPr>
        <a:xfrm>
          <a:off x="16230600" y="6557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54259</xdr:rowOff>
    </xdr:from>
    <xdr:ext cx="599010" cy="259045"/>
    <xdr:sp macro="" textlink="">
      <xdr:nvSpPr>
        <xdr:cNvPr id="520" name="消防費最大値テキスト"/>
        <xdr:cNvSpPr txBox="1"/>
      </xdr:nvSpPr>
      <xdr:spPr>
        <a:xfrm>
          <a:off x="16370300" y="48548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104,467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29</xdr:row>
      <xdr:rowOff>107582</xdr:rowOff>
    </xdr:from>
    <xdr:to>
      <xdr:col>86</xdr:col>
      <xdr:colOff>25400</xdr:colOff>
      <xdr:row>29</xdr:row>
      <xdr:rowOff>107582</xdr:rowOff>
    </xdr:to>
    <xdr:cxnSp macro="">
      <xdr:nvCxnSpPr>
        <xdr:cNvPr id="521" name="直線コネクタ 520"/>
        <xdr:cNvCxnSpPr/>
      </xdr:nvCxnSpPr>
      <xdr:spPr>
        <a:xfrm>
          <a:off x="16230600" y="50796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35</xdr:row>
      <xdr:rowOff>163540</xdr:rowOff>
    </xdr:from>
    <xdr:to>
      <xdr:col>85</xdr:col>
      <xdr:colOff>127000</xdr:colOff>
      <xdr:row>36</xdr:row>
      <xdr:rowOff>113623</xdr:rowOff>
    </xdr:to>
    <xdr:cxnSp macro="">
      <xdr:nvCxnSpPr>
        <xdr:cNvPr id="522" name="直線コネクタ 521"/>
        <xdr:cNvCxnSpPr/>
      </xdr:nvCxnSpPr>
      <xdr:spPr>
        <a:xfrm flipV="1">
          <a:off x="15481300" y="6164290"/>
          <a:ext cx="838200" cy="121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23256</xdr:rowOff>
    </xdr:from>
    <xdr:ext cx="534377" cy="259045"/>
    <xdr:sp macro="" textlink="">
      <xdr:nvSpPr>
        <xdr:cNvPr id="523" name="消防費平均値テキスト"/>
        <xdr:cNvSpPr txBox="1"/>
      </xdr:nvSpPr>
      <xdr:spPr>
        <a:xfrm>
          <a:off x="16370300" y="61954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44829</xdr:rowOff>
    </xdr:from>
    <xdr:to>
      <xdr:col>85</xdr:col>
      <xdr:colOff>177800</xdr:colOff>
      <xdr:row>36</xdr:row>
      <xdr:rowOff>146429</xdr:rowOff>
    </xdr:to>
    <xdr:sp macro="" textlink="">
      <xdr:nvSpPr>
        <xdr:cNvPr id="524" name="フローチャート: 判断 523"/>
        <xdr:cNvSpPr/>
      </xdr:nvSpPr>
      <xdr:spPr>
        <a:xfrm>
          <a:off x="16268700" y="6217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113623</xdr:rowOff>
    </xdr:from>
    <xdr:to>
      <xdr:col>81</xdr:col>
      <xdr:colOff>50800</xdr:colOff>
      <xdr:row>37</xdr:row>
      <xdr:rowOff>99858</xdr:rowOff>
    </xdr:to>
    <xdr:cxnSp macro="">
      <xdr:nvCxnSpPr>
        <xdr:cNvPr id="525" name="直線コネクタ 524"/>
        <xdr:cNvCxnSpPr/>
      </xdr:nvCxnSpPr>
      <xdr:spPr>
        <a:xfrm flipV="1">
          <a:off x="14592300" y="6285823"/>
          <a:ext cx="889000" cy="1576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86630</xdr:rowOff>
    </xdr:from>
    <xdr:to>
      <xdr:col>81</xdr:col>
      <xdr:colOff>101600</xdr:colOff>
      <xdr:row>37</xdr:row>
      <xdr:rowOff>16780</xdr:rowOff>
    </xdr:to>
    <xdr:sp macro="" textlink="">
      <xdr:nvSpPr>
        <xdr:cNvPr id="526" name="フローチャート: 判断 525"/>
        <xdr:cNvSpPr/>
      </xdr:nvSpPr>
      <xdr:spPr>
        <a:xfrm>
          <a:off x="15430500" y="6258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7907</xdr:rowOff>
    </xdr:from>
    <xdr:ext cx="534377" cy="259045"/>
    <xdr:sp macro="" textlink="">
      <xdr:nvSpPr>
        <xdr:cNvPr id="527" name="テキスト ボックス 526"/>
        <xdr:cNvSpPr txBox="1"/>
      </xdr:nvSpPr>
      <xdr:spPr>
        <a:xfrm>
          <a:off x="15214111" y="63515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99858</xdr:rowOff>
    </xdr:from>
    <xdr:to>
      <xdr:col>76</xdr:col>
      <xdr:colOff>114300</xdr:colOff>
      <xdr:row>37</xdr:row>
      <xdr:rowOff>140076</xdr:rowOff>
    </xdr:to>
    <xdr:cxnSp macro="">
      <xdr:nvCxnSpPr>
        <xdr:cNvPr id="528" name="直線コネクタ 527"/>
        <xdr:cNvCxnSpPr/>
      </xdr:nvCxnSpPr>
      <xdr:spPr>
        <a:xfrm flipV="1">
          <a:off x="13703300" y="6443508"/>
          <a:ext cx="889000" cy="40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118079</xdr:rowOff>
    </xdr:from>
    <xdr:to>
      <xdr:col>76</xdr:col>
      <xdr:colOff>165100</xdr:colOff>
      <xdr:row>37</xdr:row>
      <xdr:rowOff>48229</xdr:rowOff>
    </xdr:to>
    <xdr:sp macro="" textlink="">
      <xdr:nvSpPr>
        <xdr:cNvPr id="529" name="フローチャート: 判断 528"/>
        <xdr:cNvSpPr/>
      </xdr:nvSpPr>
      <xdr:spPr>
        <a:xfrm>
          <a:off x="14541500" y="6290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64756</xdr:rowOff>
    </xdr:from>
    <xdr:ext cx="534377" cy="259045"/>
    <xdr:sp macro="" textlink="">
      <xdr:nvSpPr>
        <xdr:cNvPr id="530" name="テキスト ボックス 529"/>
        <xdr:cNvSpPr txBox="1"/>
      </xdr:nvSpPr>
      <xdr:spPr>
        <a:xfrm>
          <a:off x="14325111" y="6065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99515</xdr:rowOff>
    </xdr:from>
    <xdr:to>
      <xdr:col>71</xdr:col>
      <xdr:colOff>177800</xdr:colOff>
      <xdr:row>37</xdr:row>
      <xdr:rowOff>140076</xdr:rowOff>
    </xdr:to>
    <xdr:cxnSp macro="">
      <xdr:nvCxnSpPr>
        <xdr:cNvPr id="531" name="直線コネクタ 530"/>
        <xdr:cNvCxnSpPr/>
      </xdr:nvCxnSpPr>
      <xdr:spPr>
        <a:xfrm>
          <a:off x="12814300" y="6443165"/>
          <a:ext cx="889000" cy="40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93635</xdr:rowOff>
    </xdr:from>
    <xdr:to>
      <xdr:col>72</xdr:col>
      <xdr:colOff>38100</xdr:colOff>
      <xdr:row>37</xdr:row>
      <xdr:rowOff>23785</xdr:rowOff>
    </xdr:to>
    <xdr:sp macro="" textlink="">
      <xdr:nvSpPr>
        <xdr:cNvPr id="532" name="フローチャート: 判断 531"/>
        <xdr:cNvSpPr/>
      </xdr:nvSpPr>
      <xdr:spPr>
        <a:xfrm>
          <a:off x="13652500" y="6265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40312</xdr:rowOff>
    </xdr:from>
    <xdr:ext cx="534377" cy="259045"/>
    <xdr:sp macro="" textlink="">
      <xdr:nvSpPr>
        <xdr:cNvPr id="533" name="テキスト ボックス 532"/>
        <xdr:cNvSpPr txBox="1"/>
      </xdr:nvSpPr>
      <xdr:spPr>
        <a:xfrm>
          <a:off x="13436111" y="6041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36469</xdr:rowOff>
    </xdr:from>
    <xdr:to>
      <xdr:col>67</xdr:col>
      <xdr:colOff>101600</xdr:colOff>
      <xdr:row>36</xdr:row>
      <xdr:rowOff>138069</xdr:rowOff>
    </xdr:to>
    <xdr:sp macro="" textlink="">
      <xdr:nvSpPr>
        <xdr:cNvPr id="534" name="フローチャート: 判断 533"/>
        <xdr:cNvSpPr/>
      </xdr:nvSpPr>
      <xdr:spPr>
        <a:xfrm>
          <a:off x="12763500" y="6208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34</xdr:row>
      <xdr:rowOff>154596</xdr:rowOff>
    </xdr:from>
    <xdr:ext cx="534377" cy="259045"/>
    <xdr:sp macro="" textlink="">
      <xdr:nvSpPr>
        <xdr:cNvPr id="535" name="テキスト ボックス 534"/>
        <xdr:cNvSpPr txBox="1"/>
      </xdr:nvSpPr>
      <xdr:spPr>
        <a:xfrm>
          <a:off x="12547111" y="5983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32,211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112740</xdr:rowOff>
    </xdr:from>
    <xdr:to>
      <xdr:col>85</xdr:col>
      <xdr:colOff>177800</xdr:colOff>
      <xdr:row>36</xdr:row>
      <xdr:rowOff>42890</xdr:rowOff>
    </xdr:to>
    <xdr:sp macro="" textlink="">
      <xdr:nvSpPr>
        <xdr:cNvPr id="541" name="楕円 540"/>
        <xdr:cNvSpPr/>
      </xdr:nvSpPr>
      <xdr:spPr>
        <a:xfrm>
          <a:off x="16268700" y="6113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34</xdr:row>
      <xdr:rowOff>135617</xdr:rowOff>
    </xdr:from>
    <xdr:ext cx="534377" cy="259045"/>
    <xdr:sp macro="" textlink="">
      <xdr:nvSpPr>
        <xdr:cNvPr id="542" name="消防費該当値テキスト"/>
        <xdr:cNvSpPr txBox="1"/>
      </xdr:nvSpPr>
      <xdr:spPr>
        <a:xfrm>
          <a:off x="16370300" y="5964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62823</xdr:rowOff>
    </xdr:from>
    <xdr:to>
      <xdr:col>81</xdr:col>
      <xdr:colOff>101600</xdr:colOff>
      <xdr:row>36</xdr:row>
      <xdr:rowOff>164423</xdr:rowOff>
    </xdr:to>
    <xdr:sp macro="" textlink="">
      <xdr:nvSpPr>
        <xdr:cNvPr id="543" name="楕円 542"/>
        <xdr:cNvSpPr/>
      </xdr:nvSpPr>
      <xdr:spPr>
        <a:xfrm>
          <a:off x="15430500" y="62350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9500</xdr:rowOff>
    </xdr:from>
    <xdr:ext cx="534377" cy="259045"/>
    <xdr:sp macro="" textlink="">
      <xdr:nvSpPr>
        <xdr:cNvPr id="544" name="テキスト ボックス 543"/>
        <xdr:cNvSpPr txBox="1"/>
      </xdr:nvSpPr>
      <xdr:spPr>
        <a:xfrm>
          <a:off x="15214111" y="6010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49058</xdr:rowOff>
    </xdr:from>
    <xdr:to>
      <xdr:col>76</xdr:col>
      <xdr:colOff>165100</xdr:colOff>
      <xdr:row>37</xdr:row>
      <xdr:rowOff>150658</xdr:rowOff>
    </xdr:to>
    <xdr:sp macro="" textlink="">
      <xdr:nvSpPr>
        <xdr:cNvPr id="545" name="楕円 544"/>
        <xdr:cNvSpPr/>
      </xdr:nvSpPr>
      <xdr:spPr>
        <a:xfrm>
          <a:off x="14541500" y="6392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141785</xdr:rowOff>
    </xdr:from>
    <xdr:ext cx="534377" cy="259045"/>
    <xdr:sp macro="" textlink="">
      <xdr:nvSpPr>
        <xdr:cNvPr id="546" name="テキスト ボックス 545"/>
        <xdr:cNvSpPr txBox="1"/>
      </xdr:nvSpPr>
      <xdr:spPr>
        <a:xfrm>
          <a:off x="14325111" y="6485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89276</xdr:rowOff>
    </xdr:from>
    <xdr:to>
      <xdr:col>72</xdr:col>
      <xdr:colOff>38100</xdr:colOff>
      <xdr:row>38</xdr:row>
      <xdr:rowOff>19425</xdr:rowOff>
    </xdr:to>
    <xdr:sp macro="" textlink="">
      <xdr:nvSpPr>
        <xdr:cNvPr id="547" name="楕円 546"/>
        <xdr:cNvSpPr/>
      </xdr:nvSpPr>
      <xdr:spPr>
        <a:xfrm>
          <a:off x="13652500" y="643292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10552</xdr:rowOff>
    </xdr:from>
    <xdr:ext cx="534377" cy="259045"/>
    <xdr:sp macro="" textlink="">
      <xdr:nvSpPr>
        <xdr:cNvPr id="548" name="テキスト ボックス 547"/>
        <xdr:cNvSpPr txBox="1"/>
      </xdr:nvSpPr>
      <xdr:spPr>
        <a:xfrm>
          <a:off x="13436111" y="65256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48715</xdr:rowOff>
    </xdr:from>
    <xdr:to>
      <xdr:col>67</xdr:col>
      <xdr:colOff>101600</xdr:colOff>
      <xdr:row>37</xdr:row>
      <xdr:rowOff>150315</xdr:rowOff>
    </xdr:to>
    <xdr:sp macro="" textlink="">
      <xdr:nvSpPr>
        <xdr:cNvPr id="549" name="楕円 548"/>
        <xdr:cNvSpPr/>
      </xdr:nvSpPr>
      <xdr:spPr>
        <a:xfrm>
          <a:off x="12763500" y="639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141443</xdr:rowOff>
    </xdr:from>
    <xdr:ext cx="534377" cy="259045"/>
    <xdr:sp macro="" textlink="">
      <xdr:nvSpPr>
        <xdr:cNvPr id="550" name="テキスト ボックス 549"/>
        <xdr:cNvSpPr txBox="1"/>
      </xdr:nvSpPr>
      <xdr:spPr>
        <a:xfrm>
          <a:off x="12547111" y="6485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61" name="直線コネクタ 560"/>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62" name="テキスト ボックス 561"/>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3" name="直線コネクタ 562"/>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4" name="テキスト ボックス 563"/>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5" name="直線コネクタ 564"/>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6" name="テキスト ボックス 565"/>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7" name="直線コネクタ 566"/>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8" name="テキスト ボックス 567"/>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9" name="直線コネクタ 568"/>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70" name="テキスト ボックス 569"/>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1" name="直線コネクタ 570"/>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2" name="テキスト ボックス 571"/>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3" name="教育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53</xdr:row>
      <xdr:rowOff>55887</xdr:rowOff>
    </xdr:from>
    <xdr:to>
      <xdr:col>85</xdr:col>
      <xdr:colOff>126364</xdr:colOff>
      <xdr:row>58</xdr:row>
      <xdr:rowOff>74964</xdr:rowOff>
    </xdr:to>
    <xdr:cxnSp macro="">
      <xdr:nvCxnSpPr>
        <xdr:cNvPr id="574" name="直線コネクタ 573"/>
        <xdr:cNvCxnSpPr/>
      </xdr:nvCxnSpPr>
      <xdr:spPr>
        <a:xfrm flipV="1">
          <a:off x="16317595" y="9142737"/>
          <a:ext cx="1269" cy="8763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78791</xdr:rowOff>
    </xdr:from>
    <xdr:ext cx="534377" cy="259045"/>
    <xdr:sp macro="" textlink="">
      <xdr:nvSpPr>
        <xdr:cNvPr id="575" name="教育費最小値テキスト"/>
        <xdr:cNvSpPr txBox="1"/>
      </xdr:nvSpPr>
      <xdr:spPr>
        <a:xfrm>
          <a:off x="16370300" y="10022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36,991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74964</xdr:rowOff>
    </xdr:from>
    <xdr:to>
      <xdr:col>86</xdr:col>
      <xdr:colOff>25400</xdr:colOff>
      <xdr:row>58</xdr:row>
      <xdr:rowOff>74964</xdr:rowOff>
    </xdr:to>
    <xdr:cxnSp macro="">
      <xdr:nvCxnSpPr>
        <xdr:cNvPr id="576" name="直線コネクタ 575"/>
        <xdr:cNvCxnSpPr/>
      </xdr:nvCxnSpPr>
      <xdr:spPr>
        <a:xfrm>
          <a:off x="16230600" y="100190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52</xdr:row>
      <xdr:rowOff>2564</xdr:rowOff>
    </xdr:from>
    <xdr:ext cx="599010" cy="259045"/>
    <xdr:sp macro="" textlink="">
      <xdr:nvSpPr>
        <xdr:cNvPr id="577" name="教育費最大値テキスト"/>
        <xdr:cNvSpPr txBox="1"/>
      </xdr:nvSpPr>
      <xdr:spPr>
        <a:xfrm>
          <a:off x="16370300" y="89179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266,998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53</xdr:row>
      <xdr:rowOff>55887</xdr:rowOff>
    </xdr:from>
    <xdr:to>
      <xdr:col>86</xdr:col>
      <xdr:colOff>25400</xdr:colOff>
      <xdr:row>53</xdr:row>
      <xdr:rowOff>55887</xdr:rowOff>
    </xdr:to>
    <xdr:cxnSp macro="">
      <xdr:nvCxnSpPr>
        <xdr:cNvPr id="578" name="直線コネクタ 577"/>
        <xdr:cNvCxnSpPr/>
      </xdr:nvCxnSpPr>
      <xdr:spPr>
        <a:xfrm>
          <a:off x="16230600" y="91427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80687</xdr:rowOff>
    </xdr:from>
    <xdr:to>
      <xdr:col>85</xdr:col>
      <xdr:colOff>127000</xdr:colOff>
      <xdr:row>57</xdr:row>
      <xdr:rowOff>112378</xdr:rowOff>
    </xdr:to>
    <xdr:cxnSp macro="">
      <xdr:nvCxnSpPr>
        <xdr:cNvPr id="579" name="直線コネクタ 578"/>
        <xdr:cNvCxnSpPr/>
      </xdr:nvCxnSpPr>
      <xdr:spPr>
        <a:xfrm flipV="1">
          <a:off x="15481300" y="9853337"/>
          <a:ext cx="838200" cy="316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17880</xdr:rowOff>
    </xdr:from>
    <xdr:ext cx="534377" cy="259045"/>
    <xdr:sp macro="" textlink="">
      <xdr:nvSpPr>
        <xdr:cNvPr id="580" name="教育費平均値テキスト"/>
        <xdr:cNvSpPr txBox="1"/>
      </xdr:nvSpPr>
      <xdr:spPr>
        <a:xfrm>
          <a:off x="16370300" y="961908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166453</xdr:rowOff>
    </xdr:from>
    <xdr:to>
      <xdr:col>85</xdr:col>
      <xdr:colOff>177800</xdr:colOff>
      <xdr:row>57</xdr:row>
      <xdr:rowOff>96603</xdr:rowOff>
    </xdr:to>
    <xdr:sp macro="" textlink="">
      <xdr:nvSpPr>
        <xdr:cNvPr id="581" name="フローチャート: 判断 580"/>
        <xdr:cNvSpPr/>
      </xdr:nvSpPr>
      <xdr:spPr>
        <a:xfrm>
          <a:off x="16268700" y="9767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101604</xdr:rowOff>
    </xdr:from>
    <xdr:to>
      <xdr:col>81</xdr:col>
      <xdr:colOff>50800</xdr:colOff>
      <xdr:row>57</xdr:row>
      <xdr:rowOff>112378</xdr:rowOff>
    </xdr:to>
    <xdr:cxnSp macro="">
      <xdr:nvCxnSpPr>
        <xdr:cNvPr id="582" name="直線コネクタ 581"/>
        <xdr:cNvCxnSpPr/>
      </xdr:nvCxnSpPr>
      <xdr:spPr>
        <a:xfrm>
          <a:off x="14592300" y="9874254"/>
          <a:ext cx="889000" cy="107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30435</xdr:rowOff>
    </xdr:from>
    <xdr:to>
      <xdr:col>81</xdr:col>
      <xdr:colOff>101600</xdr:colOff>
      <xdr:row>57</xdr:row>
      <xdr:rowOff>132035</xdr:rowOff>
    </xdr:to>
    <xdr:sp macro="" textlink="">
      <xdr:nvSpPr>
        <xdr:cNvPr id="583" name="フローチャート: 判断 582"/>
        <xdr:cNvSpPr/>
      </xdr:nvSpPr>
      <xdr:spPr>
        <a:xfrm>
          <a:off x="15430500" y="9803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148562</xdr:rowOff>
    </xdr:from>
    <xdr:ext cx="534377" cy="259045"/>
    <xdr:sp macro="" textlink="">
      <xdr:nvSpPr>
        <xdr:cNvPr id="584" name="テキスト ボックス 583"/>
        <xdr:cNvSpPr txBox="1"/>
      </xdr:nvSpPr>
      <xdr:spPr>
        <a:xfrm>
          <a:off x="15214111" y="9578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16218</xdr:rowOff>
    </xdr:from>
    <xdr:to>
      <xdr:col>76</xdr:col>
      <xdr:colOff>114300</xdr:colOff>
      <xdr:row>57</xdr:row>
      <xdr:rowOff>101604</xdr:rowOff>
    </xdr:to>
    <xdr:cxnSp macro="">
      <xdr:nvCxnSpPr>
        <xdr:cNvPr id="585" name="直線コネクタ 584"/>
        <xdr:cNvCxnSpPr/>
      </xdr:nvCxnSpPr>
      <xdr:spPr>
        <a:xfrm>
          <a:off x="13703300" y="9788868"/>
          <a:ext cx="889000" cy="85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70540</xdr:rowOff>
    </xdr:from>
    <xdr:to>
      <xdr:col>76</xdr:col>
      <xdr:colOff>165100</xdr:colOff>
      <xdr:row>58</xdr:row>
      <xdr:rowOff>690</xdr:rowOff>
    </xdr:to>
    <xdr:sp macro="" textlink="">
      <xdr:nvSpPr>
        <xdr:cNvPr id="586" name="フローチャート: 判断 585"/>
        <xdr:cNvSpPr/>
      </xdr:nvSpPr>
      <xdr:spPr>
        <a:xfrm>
          <a:off x="14541500" y="9843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163267</xdr:rowOff>
    </xdr:from>
    <xdr:ext cx="534377" cy="259045"/>
    <xdr:sp macro="" textlink="">
      <xdr:nvSpPr>
        <xdr:cNvPr id="587" name="テキスト ボックス 586"/>
        <xdr:cNvSpPr txBox="1"/>
      </xdr:nvSpPr>
      <xdr:spPr>
        <a:xfrm>
          <a:off x="14325111" y="9935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51</xdr:row>
      <xdr:rowOff>73566</xdr:rowOff>
    </xdr:from>
    <xdr:to>
      <xdr:col>71</xdr:col>
      <xdr:colOff>177800</xdr:colOff>
      <xdr:row>57</xdr:row>
      <xdr:rowOff>16218</xdr:rowOff>
    </xdr:to>
    <xdr:cxnSp macro="">
      <xdr:nvCxnSpPr>
        <xdr:cNvPr id="588" name="直線コネクタ 587"/>
        <xdr:cNvCxnSpPr/>
      </xdr:nvCxnSpPr>
      <xdr:spPr>
        <a:xfrm>
          <a:off x="12814300" y="8817516"/>
          <a:ext cx="889000" cy="971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72681</xdr:rowOff>
    </xdr:from>
    <xdr:to>
      <xdr:col>72</xdr:col>
      <xdr:colOff>38100</xdr:colOff>
      <xdr:row>58</xdr:row>
      <xdr:rowOff>2831</xdr:rowOff>
    </xdr:to>
    <xdr:sp macro="" textlink="">
      <xdr:nvSpPr>
        <xdr:cNvPr id="589" name="フローチャート: 判断 588"/>
        <xdr:cNvSpPr/>
      </xdr:nvSpPr>
      <xdr:spPr>
        <a:xfrm>
          <a:off x="13652500" y="9845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165408</xdr:rowOff>
    </xdr:from>
    <xdr:ext cx="534377" cy="259045"/>
    <xdr:sp macro="" textlink="">
      <xdr:nvSpPr>
        <xdr:cNvPr id="590" name="テキスト ボックス 589"/>
        <xdr:cNvSpPr txBox="1"/>
      </xdr:nvSpPr>
      <xdr:spPr>
        <a:xfrm>
          <a:off x="13436111" y="9938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31392</xdr:rowOff>
    </xdr:from>
    <xdr:to>
      <xdr:col>67</xdr:col>
      <xdr:colOff>101600</xdr:colOff>
      <xdr:row>57</xdr:row>
      <xdr:rowOff>132992</xdr:rowOff>
    </xdr:to>
    <xdr:sp macro="" textlink="">
      <xdr:nvSpPr>
        <xdr:cNvPr id="591" name="フローチャート: 判断 590"/>
        <xdr:cNvSpPr/>
      </xdr:nvSpPr>
      <xdr:spPr>
        <a:xfrm>
          <a:off x="12763500" y="9804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124119</xdr:rowOff>
    </xdr:from>
    <xdr:ext cx="534377" cy="259045"/>
    <xdr:sp macro="" textlink="">
      <xdr:nvSpPr>
        <xdr:cNvPr id="592" name="テキスト ボックス 591"/>
        <xdr:cNvSpPr txBox="1"/>
      </xdr:nvSpPr>
      <xdr:spPr>
        <a:xfrm>
          <a:off x="12547111" y="9896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3" name="テキスト ボックス 592"/>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4" name="テキスト ボックス 593"/>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5" name="テキスト ボックス 594"/>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6" name="テキスト ボックス 595"/>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7" name="テキスト ボックス 596"/>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29887</xdr:rowOff>
    </xdr:from>
    <xdr:to>
      <xdr:col>85</xdr:col>
      <xdr:colOff>177800</xdr:colOff>
      <xdr:row>57</xdr:row>
      <xdr:rowOff>131487</xdr:rowOff>
    </xdr:to>
    <xdr:sp macro="" textlink="">
      <xdr:nvSpPr>
        <xdr:cNvPr id="598" name="楕円 597"/>
        <xdr:cNvSpPr/>
      </xdr:nvSpPr>
      <xdr:spPr>
        <a:xfrm>
          <a:off x="16268700" y="9802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8314</xdr:rowOff>
    </xdr:from>
    <xdr:ext cx="534377" cy="259045"/>
    <xdr:sp macro="" textlink="">
      <xdr:nvSpPr>
        <xdr:cNvPr id="599" name="教育費該当値テキスト"/>
        <xdr:cNvSpPr txBox="1"/>
      </xdr:nvSpPr>
      <xdr:spPr>
        <a:xfrm>
          <a:off x="16370300" y="9780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80,489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61578</xdr:rowOff>
    </xdr:from>
    <xdr:to>
      <xdr:col>81</xdr:col>
      <xdr:colOff>101600</xdr:colOff>
      <xdr:row>57</xdr:row>
      <xdr:rowOff>163178</xdr:rowOff>
    </xdr:to>
    <xdr:sp macro="" textlink="">
      <xdr:nvSpPr>
        <xdr:cNvPr id="600" name="楕円 599"/>
        <xdr:cNvSpPr/>
      </xdr:nvSpPr>
      <xdr:spPr>
        <a:xfrm>
          <a:off x="15430500" y="9834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154305</xdr:rowOff>
    </xdr:from>
    <xdr:ext cx="534377" cy="259045"/>
    <xdr:sp macro="" textlink="">
      <xdr:nvSpPr>
        <xdr:cNvPr id="601" name="テキスト ボックス 600"/>
        <xdr:cNvSpPr txBox="1"/>
      </xdr:nvSpPr>
      <xdr:spPr>
        <a:xfrm>
          <a:off x="15214111" y="99269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50804</xdr:rowOff>
    </xdr:from>
    <xdr:to>
      <xdr:col>76</xdr:col>
      <xdr:colOff>165100</xdr:colOff>
      <xdr:row>57</xdr:row>
      <xdr:rowOff>152404</xdr:rowOff>
    </xdr:to>
    <xdr:sp macro="" textlink="">
      <xdr:nvSpPr>
        <xdr:cNvPr id="602" name="楕円 601"/>
        <xdr:cNvSpPr/>
      </xdr:nvSpPr>
      <xdr:spPr>
        <a:xfrm>
          <a:off x="14541500" y="9823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168931</xdr:rowOff>
    </xdr:from>
    <xdr:ext cx="534377" cy="259045"/>
    <xdr:sp macro="" textlink="">
      <xdr:nvSpPr>
        <xdr:cNvPr id="603" name="テキスト ボックス 602"/>
        <xdr:cNvSpPr txBox="1"/>
      </xdr:nvSpPr>
      <xdr:spPr>
        <a:xfrm>
          <a:off x="14325111" y="95986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136868</xdr:rowOff>
    </xdr:from>
    <xdr:to>
      <xdr:col>72</xdr:col>
      <xdr:colOff>38100</xdr:colOff>
      <xdr:row>57</xdr:row>
      <xdr:rowOff>67018</xdr:rowOff>
    </xdr:to>
    <xdr:sp macro="" textlink="">
      <xdr:nvSpPr>
        <xdr:cNvPr id="604" name="楕円 603"/>
        <xdr:cNvSpPr/>
      </xdr:nvSpPr>
      <xdr:spPr>
        <a:xfrm>
          <a:off x="13652500" y="9738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83545</xdr:rowOff>
    </xdr:from>
    <xdr:ext cx="534377" cy="259045"/>
    <xdr:sp macro="" textlink="">
      <xdr:nvSpPr>
        <xdr:cNvPr id="605" name="テキスト ボックス 604"/>
        <xdr:cNvSpPr txBox="1"/>
      </xdr:nvSpPr>
      <xdr:spPr>
        <a:xfrm>
          <a:off x="13436111" y="9513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51</xdr:row>
      <xdr:rowOff>22766</xdr:rowOff>
    </xdr:from>
    <xdr:to>
      <xdr:col>67</xdr:col>
      <xdr:colOff>101600</xdr:colOff>
      <xdr:row>51</xdr:row>
      <xdr:rowOff>124366</xdr:rowOff>
    </xdr:to>
    <xdr:sp macro="" textlink="">
      <xdr:nvSpPr>
        <xdr:cNvPr id="606" name="楕円 605"/>
        <xdr:cNvSpPr/>
      </xdr:nvSpPr>
      <xdr:spPr>
        <a:xfrm>
          <a:off x="12763500" y="8766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49</xdr:row>
      <xdr:rowOff>140893</xdr:rowOff>
    </xdr:from>
    <xdr:ext cx="599010" cy="259045"/>
    <xdr:sp macro="" textlink="">
      <xdr:nvSpPr>
        <xdr:cNvPr id="607" name="テキスト ボックス 606"/>
        <xdr:cNvSpPr txBox="1"/>
      </xdr:nvSpPr>
      <xdr:spPr>
        <a:xfrm>
          <a:off x="12514795" y="85419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352,358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8" name="正方形/長方形 607"/>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9" name="正方形/長方形 608"/>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0" name="正方形/長方形 609"/>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1" name="正方形/長方形 610"/>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2" name="正方形/長方形 611"/>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3" name="正方形/長方形 612"/>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4" name="正方形/長方形 613"/>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5" name="正方形/長方形 614"/>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6" name="テキスト ボックス 615"/>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7" name="直線コネクタ 616"/>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8" name="直線コネクタ 617"/>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9" name="テキスト ボックス 618"/>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20" name="直線コネクタ 619"/>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21" name="テキスト ボックス 620"/>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22" name="直線コネクタ 621"/>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23" name="テキスト ボックス 622"/>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4" name="直線コネクタ 623"/>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25" name="テキスト ボックス 624"/>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6" name="直線コネクタ 625"/>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27" name="テキスト ボックス 626"/>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8" name="災害復旧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57793</xdr:rowOff>
    </xdr:from>
    <xdr:to>
      <xdr:col>85</xdr:col>
      <xdr:colOff>126364</xdr:colOff>
      <xdr:row>78</xdr:row>
      <xdr:rowOff>139700</xdr:rowOff>
    </xdr:to>
    <xdr:cxnSp macro="">
      <xdr:nvCxnSpPr>
        <xdr:cNvPr id="629" name="直線コネクタ 628"/>
        <xdr:cNvCxnSpPr/>
      </xdr:nvCxnSpPr>
      <xdr:spPr>
        <a:xfrm flipV="1">
          <a:off x="16317595" y="12230743"/>
          <a:ext cx="1269" cy="12820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143527</xdr:rowOff>
    </xdr:from>
    <xdr:ext cx="249299" cy="259045"/>
    <xdr:sp macro="" textlink="">
      <xdr:nvSpPr>
        <xdr:cNvPr id="630" name="災害復旧費最小値テキスト"/>
        <xdr:cNvSpPr txBox="1"/>
      </xdr:nvSpPr>
      <xdr:spPr>
        <a:xfrm>
          <a:off x="16370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31" name="直線コネクタ 630"/>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4470</xdr:rowOff>
    </xdr:from>
    <xdr:ext cx="534377" cy="259045"/>
    <xdr:sp macro="" textlink="">
      <xdr:nvSpPr>
        <xdr:cNvPr id="632" name="災害復旧費最大値テキスト"/>
        <xdr:cNvSpPr txBox="1"/>
      </xdr:nvSpPr>
      <xdr:spPr>
        <a:xfrm>
          <a:off x="16370300" y="120059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56,083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57793</xdr:rowOff>
    </xdr:from>
    <xdr:to>
      <xdr:col>86</xdr:col>
      <xdr:colOff>25400</xdr:colOff>
      <xdr:row>71</xdr:row>
      <xdr:rowOff>57793</xdr:rowOff>
    </xdr:to>
    <xdr:cxnSp macro="">
      <xdr:nvCxnSpPr>
        <xdr:cNvPr id="633" name="直線コネクタ 632"/>
        <xdr:cNvCxnSpPr/>
      </xdr:nvCxnSpPr>
      <xdr:spPr>
        <a:xfrm>
          <a:off x="16230600" y="122307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103764</xdr:rowOff>
    </xdr:from>
    <xdr:to>
      <xdr:col>85</xdr:col>
      <xdr:colOff>127000</xdr:colOff>
      <xdr:row>78</xdr:row>
      <xdr:rowOff>139700</xdr:rowOff>
    </xdr:to>
    <xdr:cxnSp macro="">
      <xdr:nvCxnSpPr>
        <xdr:cNvPr id="634" name="直線コネクタ 633"/>
        <xdr:cNvCxnSpPr/>
      </xdr:nvCxnSpPr>
      <xdr:spPr>
        <a:xfrm>
          <a:off x="15481300" y="13476864"/>
          <a:ext cx="838200" cy="35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50672</xdr:rowOff>
    </xdr:from>
    <xdr:ext cx="469744" cy="259045"/>
    <xdr:sp macro="" textlink="">
      <xdr:nvSpPr>
        <xdr:cNvPr id="635" name="災害復旧費平均値テキスト"/>
        <xdr:cNvSpPr txBox="1"/>
      </xdr:nvSpPr>
      <xdr:spPr>
        <a:xfrm>
          <a:off x="16370300" y="132523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27795</xdr:rowOff>
    </xdr:from>
    <xdr:to>
      <xdr:col>85</xdr:col>
      <xdr:colOff>177800</xdr:colOff>
      <xdr:row>78</xdr:row>
      <xdr:rowOff>129395</xdr:rowOff>
    </xdr:to>
    <xdr:sp macro="" textlink="">
      <xdr:nvSpPr>
        <xdr:cNvPr id="636" name="フローチャート: 判断 635"/>
        <xdr:cNvSpPr/>
      </xdr:nvSpPr>
      <xdr:spPr>
        <a:xfrm>
          <a:off x="16268700" y="13400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103764</xdr:rowOff>
    </xdr:from>
    <xdr:to>
      <xdr:col>81</xdr:col>
      <xdr:colOff>50800</xdr:colOff>
      <xdr:row>78</xdr:row>
      <xdr:rowOff>133894</xdr:rowOff>
    </xdr:to>
    <xdr:cxnSp macro="">
      <xdr:nvCxnSpPr>
        <xdr:cNvPr id="637" name="直線コネクタ 636"/>
        <xdr:cNvCxnSpPr/>
      </xdr:nvCxnSpPr>
      <xdr:spPr>
        <a:xfrm flipV="1">
          <a:off x="14592300" y="13476864"/>
          <a:ext cx="889000" cy="30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155674</xdr:rowOff>
    </xdr:from>
    <xdr:to>
      <xdr:col>81</xdr:col>
      <xdr:colOff>101600</xdr:colOff>
      <xdr:row>78</xdr:row>
      <xdr:rowOff>85824</xdr:rowOff>
    </xdr:to>
    <xdr:sp macro="" textlink="">
      <xdr:nvSpPr>
        <xdr:cNvPr id="638" name="フローチャート: 判断 637"/>
        <xdr:cNvSpPr/>
      </xdr:nvSpPr>
      <xdr:spPr>
        <a:xfrm>
          <a:off x="15430500" y="13357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102351</xdr:rowOff>
    </xdr:from>
    <xdr:ext cx="469744" cy="259045"/>
    <xdr:sp macro="" textlink="">
      <xdr:nvSpPr>
        <xdr:cNvPr id="639" name="テキスト ボックス 638"/>
        <xdr:cNvSpPr txBox="1"/>
      </xdr:nvSpPr>
      <xdr:spPr>
        <a:xfrm>
          <a:off x="15246428" y="131325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123927</xdr:rowOff>
    </xdr:from>
    <xdr:to>
      <xdr:col>76</xdr:col>
      <xdr:colOff>114300</xdr:colOff>
      <xdr:row>78</xdr:row>
      <xdr:rowOff>133894</xdr:rowOff>
    </xdr:to>
    <xdr:cxnSp macro="">
      <xdr:nvCxnSpPr>
        <xdr:cNvPr id="640" name="直線コネクタ 639"/>
        <xdr:cNvCxnSpPr/>
      </xdr:nvCxnSpPr>
      <xdr:spPr>
        <a:xfrm>
          <a:off x="13703300" y="13497027"/>
          <a:ext cx="889000" cy="99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102960</xdr:rowOff>
    </xdr:from>
    <xdr:to>
      <xdr:col>76</xdr:col>
      <xdr:colOff>165100</xdr:colOff>
      <xdr:row>78</xdr:row>
      <xdr:rowOff>33110</xdr:rowOff>
    </xdr:to>
    <xdr:sp macro="" textlink="">
      <xdr:nvSpPr>
        <xdr:cNvPr id="641" name="フローチャート: 判断 640"/>
        <xdr:cNvSpPr/>
      </xdr:nvSpPr>
      <xdr:spPr>
        <a:xfrm>
          <a:off x="14541500" y="13304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49637</xdr:rowOff>
    </xdr:from>
    <xdr:ext cx="469744" cy="259045"/>
    <xdr:sp macro="" textlink="">
      <xdr:nvSpPr>
        <xdr:cNvPr id="642" name="テキスト ボックス 641"/>
        <xdr:cNvSpPr txBox="1"/>
      </xdr:nvSpPr>
      <xdr:spPr>
        <a:xfrm>
          <a:off x="14357428" y="130798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123927</xdr:rowOff>
    </xdr:from>
    <xdr:to>
      <xdr:col>71</xdr:col>
      <xdr:colOff>177800</xdr:colOff>
      <xdr:row>78</xdr:row>
      <xdr:rowOff>126715</xdr:rowOff>
    </xdr:to>
    <xdr:cxnSp macro="">
      <xdr:nvCxnSpPr>
        <xdr:cNvPr id="643" name="直線コネクタ 642"/>
        <xdr:cNvCxnSpPr/>
      </xdr:nvCxnSpPr>
      <xdr:spPr>
        <a:xfrm flipV="1">
          <a:off x="12814300" y="13497027"/>
          <a:ext cx="889000" cy="27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102319</xdr:rowOff>
    </xdr:from>
    <xdr:to>
      <xdr:col>72</xdr:col>
      <xdr:colOff>38100</xdr:colOff>
      <xdr:row>78</xdr:row>
      <xdr:rowOff>32469</xdr:rowOff>
    </xdr:to>
    <xdr:sp macro="" textlink="">
      <xdr:nvSpPr>
        <xdr:cNvPr id="644" name="フローチャート: 判断 643"/>
        <xdr:cNvSpPr/>
      </xdr:nvSpPr>
      <xdr:spPr>
        <a:xfrm>
          <a:off x="13652500" y="1330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48996</xdr:rowOff>
    </xdr:from>
    <xdr:ext cx="469744" cy="259045"/>
    <xdr:sp macro="" textlink="">
      <xdr:nvSpPr>
        <xdr:cNvPr id="645" name="テキスト ボックス 644"/>
        <xdr:cNvSpPr txBox="1"/>
      </xdr:nvSpPr>
      <xdr:spPr>
        <a:xfrm>
          <a:off x="13468428" y="130791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140357</xdr:rowOff>
    </xdr:from>
    <xdr:to>
      <xdr:col>67</xdr:col>
      <xdr:colOff>101600</xdr:colOff>
      <xdr:row>78</xdr:row>
      <xdr:rowOff>70507</xdr:rowOff>
    </xdr:to>
    <xdr:sp macro="" textlink="">
      <xdr:nvSpPr>
        <xdr:cNvPr id="646" name="フローチャート: 判断 645"/>
        <xdr:cNvSpPr/>
      </xdr:nvSpPr>
      <xdr:spPr>
        <a:xfrm>
          <a:off x="12763500" y="133420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87034</xdr:rowOff>
    </xdr:from>
    <xdr:ext cx="469744" cy="259045"/>
    <xdr:sp macro="" textlink="">
      <xdr:nvSpPr>
        <xdr:cNvPr id="647" name="テキスト ボックス 646"/>
        <xdr:cNvSpPr txBox="1"/>
      </xdr:nvSpPr>
      <xdr:spPr>
        <a:xfrm>
          <a:off x="12579428" y="131172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8" name="テキスト ボックス 647"/>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9" name="テキスト ボックス 648"/>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0" name="テキスト ボックス 649"/>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1" name="テキスト ボックス 650"/>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2" name="テキスト ボックス 651"/>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88900</xdr:rowOff>
    </xdr:from>
    <xdr:to>
      <xdr:col>85</xdr:col>
      <xdr:colOff>177800</xdr:colOff>
      <xdr:row>79</xdr:row>
      <xdr:rowOff>19050</xdr:rowOff>
    </xdr:to>
    <xdr:sp macro="" textlink="">
      <xdr:nvSpPr>
        <xdr:cNvPr id="653" name="楕円 652"/>
        <xdr:cNvSpPr/>
      </xdr:nvSpPr>
      <xdr:spPr>
        <a:xfrm>
          <a:off x="162687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6222</xdr:rowOff>
    </xdr:from>
    <xdr:ext cx="249299" cy="259045"/>
    <xdr:sp macro="" textlink="">
      <xdr:nvSpPr>
        <xdr:cNvPr id="654" name="災害復旧費該当値テキスト"/>
        <xdr:cNvSpPr txBox="1"/>
      </xdr:nvSpPr>
      <xdr:spPr>
        <a:xfrm>
          <a:off x="16370300" y="1337932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52964</xdr:rowOff>
    </xdr:from>
    <xdr:to>
      <xdr:col>81</xdr:col>
      <xdr:colOff>101600</xdr:colOff>
      <xdr:row>78</xdr:row>
      <xdr:rowOff>154564</xdr:rowOff>
    </xdr:to>
    <xdr:sp macro="" textlink="">
      <xdr:nvSpPr>
        <xdr:cNvPr id="655" name="楕円 654"/>
        <xdr:cNvSpPr/>
      </xdr:nvSpPr>
      <xdr:spPr>
        <a:xfrm>
          <a:off x="15430500" y="13426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78</xdr:row>
      <xdr:rowOff>145691</xdr:rowOff>
    </xdr:from>
    <xdr:ext cx="469744" cy="259045"/>
    <xdr:sp macro="" textlink="">
      <xdr:nvSpPr>
        <xdr:cNvPr id="656" name="テキスト ボックス 655"/>
        <xdr:cNvSpPr txBox="1"/>
      </xdr:nvSpPr>
      <xdr:spPr>
        <a:xfrm>
          <a:off x="15246428" y="13518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83094</xdr:rowOff>
    </xdr:from>
    <xdr:to>
      <xdr:col>76</xdr:col>
      <xdr:colOff>165100</xdr:colOff>
      <xdr:row>79</xdr:row>
      <xdr:rowOff>13244</xdr:rowOff>
    </xdr:to>
    <xdr:sp macro="" textlink="">
      <xdr:nvSpPr>
        <xdr:cNvPr id="657" name="楕円 656"/>
        <xdr:cNvSpPr/>
      </xdr:nvSpPr>
      <xdr:spPr>
        <a:xfrm>
          <a:off x="14541500" y="13456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4371</xdr:rowOff>
    </xdr:from>
    <xdr:ext cx="378565" cy="259045"/>
    <xdr:sp macro="" textlink="">
      <xdr:nvSpPr>
        <xdr:cNvPr id="658" name="テキスト ボックス 657"/>
        <xdr:cNvSpPr txBox="1"/>
      </xdr:nvSpPr>
      <xdr:spPr>
        <a:xfrm>
          <a:off x="14403017" y="135489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73127</xdr:rowOff>
    </xdr:from>
    <xdr:to>
      <xdr:col>72</xdr:col>
      <xdr:colOff>38100</xdr:colOff>
      <xdr:row>79</xdr:row>
      <xdr:rowOff>3277</xdr:rowOff>
    </xdr:to>
    <xdr:sp macro="" textlink="">
      <xdr:nvSpPr>
        <xdr:cNvPr id="659" name="楕円 658"/>
        <xdr:cNvSpPr/>
      </xdr:nvSpPr>
      <xdr:spPr>
        <a:xfrm>
          <a:off x="13652500" y="13446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78</xdr:row>
      <xdr:rowOff>165854</xdr:rowOff>
    </xdr:from>
    <xdr:ext cx="378565" cy="259045"/>
    <xdr:sp macro="" textlink="">
      <xdr:nvSpPr>
        <xdr:cNvPr id="660" name="テキスト ボックス 659"/>
        <xdr:cNvSpPr txBox="1"/>
      </xdr:nvSpPr>
      <xdr:spPr>
        <a:xfrm>
          <a:off x="13514017" y="135389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75915</xdr:rowOff>
    </xdr:from>
    <xdr:to>
      <xdr:col>67</xdr:col>
      <xdr:colOff>101600</xdr:colOff>
      <xdr:row>79</xdr:row>
      <xdr:rowOff>6065</xdr:rowOff>
    </xdr:to>
    <xdr:sp macro="" textlink="">
      <xdr:nvSpPr>
        <xdr:cNvPr id="661" name="楕円 660"/>
        <xdr:cNvSpPr/>
      </xdr:nvSpPr>
      <xdr:spPr>
        <a:xfrm>
          <a:off x="12763500" y="13449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78</xdr:row>
      <xdr:rowOff>168642</xdr:rowOff>
    </xdr:from>
    <xdr:ext cx="378565" cy="259045"/>
    <xdr:sp macro="" textlink="">
      <xdr:nvSpPr>
        <xdr:cNvPr id="662" name="テキスト ボックス 661"/>
        <xdr:cNvSpPr txBox="1"/>
      </xdr:nvSpPr>
      <xdr:spPr>
        <a:xfrm>
          <a:off x="12625017" y="1354174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3" name="正方形/長方形 662"/>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4" name="正方形/長方形 663"/>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5" name="正方形/長方形 664"/>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6" name="正方形/長方形 665"/>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7" name="正方形/長方形 666"/>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8" name="正方形/長方形 667"/>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9" name="正方形/長方形 668"/>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0" name="正方形/長方形 669"/>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1" name="テキスト ボックス 670"/>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2" name="直線コネクタ 671"/>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3" name="直線コネクタ 672"/>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4" name="テキスト ボックス 673"/>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5" name="直線コネクタ 674"/>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6" name="テキスト ボックス 675"/>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7" name="直線コネクタ 676"/>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8" name="テキスト ボックス 677"/>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9" name="直線コネクタ 678"/>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80" name="テキスト ボックス 679"/>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100464</xdr:rowOff>
    </xdr:from>
    <xdr:to>
      <xdr:col>85</xdr:col>
      <xdr:colOff>126364</xdr:colOff>
      <xdr:row>98</xdr:row>
      <xdr:rowOff>74544</xdr:rowOff>
    </xdr:to>
    <xdr:cxnSp macro="">
      <xdr:nvCxnSpPr>
        <xdr:cNvPr id="684" name="直線コネクタ 683"/>
        <xdr:cNvCxnSpPr/>
      </xdr:nvCxnSpPr>
      <xdr:spPr>
        <a:xfrm flipV="1">
          <a:off x="16317595" y="15873864"/>
          <a:ext cx="1269" cy="10027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78371</xdr:rowOff>
    </xdr:from>
    <xdr:ext cx="534377" cy="259045"/>
    <xdr:sp macro="" textlink="">
      <xdr:nvSpPr>
        <xdr:cNvPr id="685" name="公債費最小値テキスト"/>
        <xdr:cNvSpPr txBox="1"/>
      </xdr:nvSpPr>
      <xdr:spPr>
        <a:xfrm>
          <a:off x="16370300" y="16880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74544</xdr:rowOff>
    </xdr:from>
    <xdr:to>
      <xdr:col>86</xdr:col>
      <xdr:colOff>25400</xdr:colOff>
      <xdr:row>98</xdr:row>
      <xdr:rowOff>74544</xdr:rowOff>
    </xdr:to>
    <xdr:cxnSp macro="">
      <xdr:nvCxnSpPr>
        <xdr:cNvPr id="686" name="直線コネクタ 685"/>
        <xdr:cNvCxnSpPr/>
      </xdr:nvCxnSpPr>
      <xdr:spPr>
        <a:xfrm>
          <a:off x="16230600" y="168766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91</xdr:row>
      <xdr:rowOff>47141</xdr:rowOff>
    </xdr:from>
    <xdr:ext cx="599010" cy="259045"/>
    <xdr:sp macro="" textlink="">
      <xdr:nvSpPr>
        <xdr:cNvPr id="687" name="公債費最大値テキスト"/>
        <xdr:cNvSpPr txBox="1"/>
      </xdr:nvSpPr>
      <xdr:spPr>
        <a:xfrm>
          <a:off x="16370300" y="156490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233,582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92</xdr:row>
      <xdr:rowOff>100464</xdr:rowOff>
    </xdr:from>
    <xdr:to>
      <xdr:col>86</xdr:col>
      <xdr:colOff>25400</xdr:colOff>
      <xdr:row>92</xdr:row>
      <xdr:rowOff>100464</xdr:rowOff>
    </xdr:to>
    <xdr:cxnSp macro="">
      <xdr:nvCxnSpPr>
        <xdr:cNvPr id="688" name="直線コネクタ 687"/>
        <xdr:cNvCxnSpPr/>
      </xdr:nvCxnSpPr>
      <xdr:spPr>
        <a:xfrm>
          <a:off x="16230600" y="15873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28888</xdr:rowOff>
    </xdr:from>
    <xdr:to>
      <xdr:col>85</xdr:col>
      <xdr:colOff>127000</xdr:colOff>
      <xdr:row>97</xdr:row>
      <xdr:rowOff>73904</xdr:rowOff>
    </xdr:to>
    <xdr:cxnSp macro="">
      <xdr:nvCxnSpPr>
        <xdr:cNvPr id="689" name="直線コネクタ 688"/>
        <xdr:cNvCxnSpPr/>
      </xdr:nvCxnSpPr>
      <xdr:spPr>
        <a:xfrm flipV="1">
          <a:off x="15481300" y="16659538"/>
          <a:ext cx="838200" cy="45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164231</xdr:rowOff>
    </xdr:from>
    <xdr:ext cx="534377" cy="259045"/>
    <xdr:sp macro="" textlink="">
      <xdr:nvSpPr>
        <xdr:cNvPr id="690" name="公債費平均値テキスト"/>
        <xdr:cNvSpPr txBox="1"/>
      </xdr:nvSpPr>
      <xdr:spPr>
        <a:xfrm>
          <a:off x="16370300" y="164519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141354</xdr:rowOff>
    </xdr:from>
    <xdr:to>
      <xdr:col>85</xdr:col>
      <xdr:colOff>177800</xdr:colOff>
      <xdr:row>97</xdr:row>
      <xdr:rowOff>71504</xdr:rowOff>
    </xdr:to>
    <xdr:sp macro="" textlink="">
      <xdr:nvSpPr>
        <xdr:cNvPr id="691" name="フローチャート: 判断 690"/>
        <xdr:cNvSpPr/>
      </xdr:nvSpPr>
      <xdr:spPr>
        <a:xfrm>
          <a:off x="16268700" y="16600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66918</xdr:rowOff>
    </xdr:from>
    <xdr:to>
      <xdr:col>81</xdr:col>
      <xdr:colOff>50800</xdr:colOff>
      <xdr:row>97</xdr:row>
      <xdr:rowOff>73904</xdr:rowOff>
    </xdr:to>
    <xdr:cxnSp macro="">
      <xdr:nvCxnSpPr>
        <xdr:cNvPr id="692" name="直線コネクタ 691"/>
        <xdr:cNvCxnSpPr/>
      </xdr:nvCxnSpPr>
      <xdr:spPr>
        <a:xfrm>
          <a:off x="14592300" y="16697568"/>
          <a:ext cx="889000" cy="69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136838</xdr:rowOff>
    </xdr:from>
    <xdr:to>
      <xdr:col>81</xdr:col>
      <xdr:colOff>101600</xdr:colOff>
      <xdr:row>97</xdr:row>
      <xdr:rowOff>66988</xdr:rowOff>
    </xdr:to>
    <xdr:sp macro="" textlink="">
      <xdr:nvSpPr>
        <xdr:cNvPr id="693" name="フローチャート: 判断 692"/>
        <xdr:cNvSpPr/>
      </xdr:nvSpPr>
      <xdr:spPr>
        <a:xfrm>
          <a:off x="15430500" y="165960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83515</xdr:rowOff>
    </xdr:from>
    <xdr:ext cx="534377" cy="259045"/>
    <xdr:sp macro="" textlink="">
      <xdr:nvSpPr>
        <xdr:cNvPr id="694" name="テキスト ボックス 693"/>
        <xdr:cNvSpPr txBox="1"/>
      </xdr:nvSpPr>
      <xdr:spPr>
        <a:xfrm>
          <a:off x="15214111" y="163712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66918</xdr:rowOff>
    </xdr:from>
    <xdr:to>
      <xdr:col>76</xdr:col>
      <xdr:colOff>114300</xdr:colOff>
      <xdr:row>97</xdr:row>
      <xdr:rowOff>144053</xdr:rowOff>
    </xdr:to>
    <xdr:cxnSp macro="">
      <xdr:nvCxnSpPr>
        <xdr:cNvPr id="695" name="直線コネクタ 694"/>
        <xdr:cNvCxnSpPr/>
      </xdr:nvCxnSpPr>
      <xdr:spPr>
        <a:xfrm flipV="1">
          <a:off x="13703300" y="16697568"/>
          <a:ext cx="889000" cy="77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143188</xdr:rowOff>
    </xdr:from>
    <xdr:to>
      <xdr:col>76</xdr:col>
      <xdr:colOff>165100</xdr:colOff>
      <xdr:row>97</xdr:row>
      <xdr:rowOff>73338</xdr:rowOff>
    </xdr:to>
    <xdr:sp macro="" textlink="">
      <xdr:nvSpPr>
        <xdr:cNvPr id="696" name="フローチャート: 判断 695"/>
        <xdr:cNvSpPr/>
      </xdr:nvSpPr>
      <xdr:spPr>
        <a:xfrm>
          <a:off x="14541500" y="16602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89865</xdr:rowOff>
    </xdr:from>
    <xdr:ext cx="534377" cy="259045"/>
    <xdr:sp macro="" textlink="">
      <xdr:nvSpPr>
        <xdr:cNvPr id="697" name="テキスト ボックス 696"/>
        <xdr:cNvSpPr txBox="1"/>
      </xdr:nvSpPr>
      <xdr:spPr>
        <a:xfrm>
          <a:off x="14325111" y="16377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144053</xdr:rowOff>
    </xdr:from>
    <xdr:to>
      <xdr:col>71</xdr:col>
      <xdr:colOff>177800</xdr:colOff>
      <xdr:row>97</xdr:row>
      <xdr:rowOff>154454</xdr:rowOff>
    </xdr:to>
    <xdr:cxnSp macro="">
      <xdr:nvCxnSpPr>
        <xdr:cNvPr id="698" name="直線コネクタ 697"/>
        <xdr:cNvCxnSpPr/>
      </xdr:nvCxnSpPr>
      <xdr:spPr>
        <a:xfrm flipV="1">
          <a:off x="12814300" y="16774703"/>
          <a:ext cx="889000" cy="10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158390</xdr:rowOff>
    </xdr:from>
    <xdr:to>
      <xdr:col>72</xdr:col>
      <xdr:colOff>38100</xdr:colOff>
      <xdr:row>97</xdr:row>
      <xdr:rowOff>88540</xdr:rowOff>
    </xdr:to>
    <xdr:sp macro="" textlink="">
      <xdr:nvSpPr>
        <xdr:cNvPr id="699" name="フローチャート: 判断 698"/>
        <xdr:cNvSpPr/>
      </xdr:nvSpPr>
      <xdr:spPr>
        <a:xfrm>
          <a:off x="13652500" y="16617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105067</xdr:rowOff>
    </xdr:from>
    <xdr:ext cx="534377" cy="259045"/>
    <xdr:sp macro="" textlink="">
      <xdr:nvSpPr>
        <xdr:cNvPr id="700" name="テキスト ボックス 699"/>
        <xdr:cNvSpPr txBox="1"/>
      </xdr:nvSpPr>
      <xdr:spPr>
        <a:xfrm>
          <a:off x="13436111" y="163928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167086</xdr:rowOff>
    </xdr:from>
    <xdr:to>
      <xdr:col>67</xdr:col>
      <xdr:colOff>101600</xdr:colOff>
      <xdr:row>97</xdr:row>
      <xdr:rowOff>97236</xdr:rowOff>
    </xdr:to>
    <xdr:sp macro="" textlink="">
      <xdr:nvSpPr>
        <xdr:cNvPr id="701" name="フローチャート: 判断 700"/>
        <xdr:cNvSpPr/>
      </xdr:nvSpPr>
      <xdr:spPr>
        <a:xfrm>
          <a:off x="12763500" y="16626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113763</xdr:rowOff>
    </xdr:from>
    <xdr:ext cx="534377" cy="259045"/>
    <xdr:sp macro="" textlink="">
      <xdr:nvSpPr>
        <xdr:cNvPr id="702" name="テキスト ボックス 701"/>
        <xdr:cNvSpPr txBox="1"/>
      </xdr:nvSpPr>
      <xdr:spPr>
        <a:xfrm>
          <a:off x="12547111" y="16401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149538</xdr:rowOff>
    </xdr:from>
    <xdr:to>
      <xdr:col>85</xdr:col>
      <xdr:colOff>177800</xdr:colOff>
      <xdr:row>97</xdr:row>
      <xdr:rowOff>79688</xdr:rowOff>
    </xdr:to>
    <xdr:sp macro="" textlink="">
      <xdr:nvSpPr>
        <xdr:cNvPr id="708" name="楕円 707"/>
        <xdr:cNvSpPr/>
      </xdr:nvSpPr>
      <xdr:spPr>
        <a:xfrm>
          <a:off x="16268700" y="16608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127965</xdr:rowOff>
    </xdr:from>
    <xdr:ext cx="534377" cy="259045"/>
    <xdr:sp macro="" textlink="">
      <xdr:nvSpPr>
        <xdr:cNvPr id="709" name="公債費該当値テキスト"/>
        <xdr:cNvSpPr txBox="1"/>
      </xdr:nvSpPr>
      <xdr:spPr>
        <a:xfrm>
          <a:off x="16370300" y="16587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61,737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23104</xdr:rowOff>
    </xdr:from>
    <xdr:to>
      <xdr:col>81</xdr:col>
      <xdr:colOff>101600</xdr:colOff>
      <xdr:row>97</xdr:row>
      <xdr:rowOff>124704</xdr:rowOff>
    </xdr:to>
    <xdr:sp macro="" textlink="">
      <xdr:nvSpPr>
        <xdr:cNvPr id="710" name="楕円 709"/>
        <xdr:cNvSpPr/>
      </xdr:nvSpPr>
      <xdr:spPr>
        <a:xfrm>
          <a:off x="15430500" y="16653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115831</xdr:rowOff>
    </xdr:from>
    <xdr:ext cx="534377" cy="259045"/>
    <xdr:sp macro="" textlink="">
      <xdr:nvSpPr>
        <xdr:cNvPr id="711" name="テキスト ボックス 710"/>
        <xdr:cNvSpPr txBox="1"/>
      </xdr:nvSpPr>
      <xdr:spPr>
        <a:xfrm>
          <a:off x="15214111" y="167464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16118</xdr:rowOff>
    </xdr:from>
    <xdr:to>
      <xdr:col>76</xdr:col>
      <xdr:colOff>165100</xdr:colOff>
      <xdr:row>97</xdr:row>
      <xdr:rowOff>117718</xdr:rowOff>
    </xdr:to>
    <xdr:sp macro="" textlink="">
      <xdr:nvSpPr>
        <xdr:cNvPr id="712" name="楕円 711"/>
        <xdr:cNvSpPr/>
      </xdr:nvSpPr>
      <xdr:spPr>
        <a:xfrm>
          <a:off x="14541500" y="16646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108845</xdr:rowOff>
    </xdr:from>
    <xdr:ext cx="534377" cy="259045"/>
    <xdr:sp macro="" textlink="">
      <xdr:nvSpPr>
        <xdr:cNvPr id="713" name="テキスト ボックス 712"/>
        <xdr:cNvSpPr txBox="1"/>
      </xdr:nvSpPr>
      <xdr:spPr>
        <a:xfrm>
          <a:off x="14325111" y="16739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93253</xdr:rowOff>
    </xdr:from>
    <xdr:to>
      <xdr:col>72</xdr:col>
      <xdr:colOff>38100</xdr:colOff>
      <xdr:row>98</xdr:row>
      <xdr:rowOff>23403</xdr:rowOff>
    </xdr:to>
    <xdr:sp macro="" textlink="">
      <xdr:nvSpPr>
        <xdr:cNvPr id="714" name="楕円 713"/>
        <xdr:cNvSpPr/>
      </xdr:nvSpPr>
      <xdr:spPr>
        <a:xfrm>
          <a:off x="13652500" y="16723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14530</xdr:rowOff>
    </xdr:from>
    <xdr:ext cx="534377" cy="259045"/>
    <xdr:sp macro="" textlink="">
      <xdr:nvSpPr>
        <xdr:cNvPr id="715" name="テキスト ボックス 714"/>
        <xdr:cNvSpPr txBox="1"/>
      </xdr:nvSpPr>
      <xdr:spPr>
        <a:xfrm>
          <a:off x="13436111" y="16816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103654</xdr:rowOff>
    </xdr:from>
    <xdr:to>
      <xdr:col>67</xdr:col>
      <xdr:colOff>101600</xdr:colOff>
      <xdr:row>98</xdr:row>
      <xdr:rowOff>33804</xdr:rowOff>
    </xdr:to>
    <xdr:sp macro="" textlink="">
      <xdr:nvSpPr>
        <xdr:cNvPr id="716" name="楕円 715"/>
        <xdr:cNvSpPr/>
      </xdr:nvSpPr>
      <xdr:spPr>
        <a:xfrm>
          <a:off x="12763500" y="167343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24931</xdr:rowOff>
    </xdr:from>
    <xdr:ext cx="534377" cy="259045"/>
    <xdr:sp macro="" textlink="">
      <xdr:nvSpPr>
        <xdr:cNvPr id="717" name="テキスト ボックス 716"/>
        <xdr:cNvSpPr txBox="1"/>
      </xdr:nvSpPr>
      <xdr:spPr>
        <a:xfrm>
          <a:off x="12547111" y="16827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8" name="直線コネクタ 727"/>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9" name="テキスト ボックス 728"/>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0" name="直線コネクタ 729"/>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144434</xdr:rowOff>
    </xdr:from>
    <xdr:ext cx="467179" cy="259045"/>
    <xdr:sp macro="" textlink="">
      <xdr:nvSpPr>
        <xdr:cNvPr id="731" name="テキスト ボックス 730"/>
        <xdr:cNvSpPr txBox="1"/>
      </xdr:nvSpPr>
      <xdr:spPr>
        <a:xfrm>
          <a:off x="17820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2" name="直線コネクタ 731"/>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160763</xdr:rowOff>
    </xdr:from>
    <xdr:ext cx="467179" cy="259045"/>
    <xdr:sp macro="" textlink="">
      <xdr:nvSpPr>
        <xdr:cNvPr id="733" name="テキスト ボックス 732"/>
        <xdr:cNvSpPr txBox="1"/>
      </xdr:nvSpPr>
      <xdr:spPr>
        <a:xfrm>
          <a:off x="17820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4" name="直線コネクタ 733"/>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5641</xdr:rowOff>
    </xdr:from>
    <xdr:ext cx="467179" cy="259045"/>
    <xdr:sp macro="" textlink="">
      <xdr:nvSpPr>
        <xdr:cNvPr id="735" name="テキスト ボックス 734"/>
        <xdr:cNvSpPr txBox="1"/>
      </xdr:nvSpPr>
      <xdr:spPr>
        <a:xfrm>
          <a:off x="17820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6" name="直線コネクタ 735"/>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21970</xdr:rowOff>
    </xdr:from>
    <xdr:ext cx="467179" cy="259045"/>
    <xdr:sp macro="" textlink="">
      <xdr:nvSpPr>
        <xdr:cNvPr id="737" name="テキスト ボックス 736"/>
        <xdr:cNvSpPr txBox="1"/>
      </xdr:nvSpPr>
      <xdr:spPr>
        <a:xfrm>
          <a:off x="17820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8" name="直線コネクタ 737"/>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38299</xdr:rowOff>
    </xdr:from>
    <xdr:ext cx="467179" cy="259045"/>
    <xdr:sp macro="" textlink="">
      <xdr:nvSpPr>
        <xdr:cNvPr id="739" name="テキスト ボックス 738"/>
        <xdr:cNvSpPr txBox="1"/>
      </xdr:nvSpPr>
      <xdr:spPr>
        <a:xfrm>
          <a:off x="17820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41" name="テキスト ボックス 740"/>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諸支出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107043</xdr:rowOff>
    </xdr:from>
    <xdr:to>
      <xdr:col>116</xdr:col>
      <xdr:colOff>62864</xdr:colOff>
      <xdr:row>39</xdr:row>
      <xdr:rowOff>98878</xdr:rowOff>
    </xdr:to>
    <xdr:cxnSp macro="">
      <xdr:nvCxnSpPr>
        <xdr:cNvPr id="743" name="直線コネクタ 742"/>
        <xdr:cNvCxnSpPr/>
      </xdr:nvCxnSpPr>
      <xdr:spPr>
        <a:xfrm flipV="1">
          <a:off x="22159595" y="5250543"/>
          <a:ext cx="1269" cy="15348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102705</xdr:rowOff>
    </xdr:from>
    <xdr:ext cx="249299" cy="259045"/>
    <xdr:sp macro="" textlink="">
      <xdr:nvSpPr>
        <xdr:cNvPr id="744" name="諸支出金最小値テキスト"/>
        <xdr:cNvSpPr txBox="1"/>
      </xdr:nvSpPr>
      <xdr:spPr>
        <a:xfrm>
          <a:off x="22212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5" name="直線コネクタ 744"/>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53720</xdr:rowOff>
    </xdr:from>
    <xdr:ext cx="469744" cy="259045"/>
    <xdr:sp macro="" textlink="">
      <xdr:nvSpPr>
        <xdr:cNvPr id="746" name="諸支出金最大値テキスト"/>
        <xdr:cNvSpPr txBox="1"/>
      </xdr:nvSpPr>
      <xdr:spPr>
        <a:xfrm>
          <a:off x="22212300" y="50257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4,700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107043</xdr:rowOff>
    </xdr:from>
    <xdr:to>
      <xdr:col>116</xdr:col>
      <xdr:colOff>152400</xdr:colOff>
      <xdr:row>30</xdr:row>
      <xdr:rowOff>107043</xdr:rowOff>
    </xdr:to>
    <xdr:cxnSp macro="">
      <xdr:nvCxnSpPr>
        <xdr:cNvPr id="747" name="直線コネクタ 746"/>
        <xdr:cNvCxnSpPr/>
      </xdr:nvCxnSpPr>
      <xdr:spPr>
        <a:xfrm>
          <a:off x="22072600" y="5250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48" name="直線コネクタ 747"/>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9560</xdr:rowOff>
    </xdr:from>
    <xdr:ext cx="378565" cy="259045"/>
    <xdr:sp macro="" textlink="">
      <xdr:nvSpPr>
        <xdr:cNvPr id="749" name="諸支出金平均値テキスト"/>
        <xdr:cNvSpPr txBox="1"/>
      </xdr:nvSpPr>
      <xdr:spPr>
        <a:xfrm>
          <a:off x="22212300" y="652466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158133</xdr:rowOff>
    </xdr:from>
    <xdr:to>
      <xdr:col>116</xdr:col>
      <xdr:colOff>114300</xdr:colOff>
      <xdr:row>39</xdr:row>
      <xdr:rowOff>88283</xdr:rowOff>
    </xdr:to>
    <xdr:sp macro="" textlink="">
      <xdr:nvSpPr>
        <xdr:cNvPr id="750" name="フローチャート: 判断 749"/>
        <xdr:cNvSpPr/>
      </xdr:nvSpPr>
      <xdr:spPr>
        <a:xfrm>
          <a:off x="22110700" y="6673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51" name="直線コネクタ 750"/>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25872</xdr:rowOff>
    </xdr:from>
    <xdr:to>
      <xdr:col>112</xdr:col>
      <xdr:colOff>38100</xdr:colOff>
      <xdr:row>39</xdr:row>
      <xdr:rowOff>127472</xdr:rowOff>
    </xdr:to>
    <xdr:sp macro="" textlink="">
      <xdr:nvSpPr>
        <xdr:cNvPr id="752" name="フローチャート: 判断 751"/>
        <xdr:cNvSpPr/>
      </xdr:nvSpPr>
      <xdr:spPr>
        <a:xfrm>
          <a:off x="21272500" y="6712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143999</xdr:rowOff>
    </xdr:from>
    <xdr:ext cx="313932" cy="259045"/>
    <xdr:sp macro="" textlink="">
      <xdr:nvSpPr>
        <xdr:cNvPr id="753" name="テキスト ボックス 752"/>
        <xdr:cNvSpPr txBox="1"/>
      </xdr:nvSpPr>
      <xdr:spPr>
        <a:xfrm>
          <a:off x="21166333" y="648764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4" name="直線コネクタ 753"/>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27505</xdr:rowOff>
    </xdr:from>
    <xdr:to>
      <xdr:col>107</xdr:col>
      <xdr:colOff>101600</xdr:colOff>
      <xdr:row>39</xdr:row>
      <xdr:rowOff>129105</xdr:rowOff>
    </xdr:to>
    <xdr:sp macro="" textlink="">
      <xdr:nvSpPr>
        <xdr:cNvPr id="755" name="フローチャート: 判断 754"/>
        <xdr:cNvSpPr/>
      </xdr:nvSpPr>
      <xdr:spPr>
        <a:xfrm>
          <a:off x="20383500" y="6714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145632</xdr:rowOff>
    </xdr:from>
    <xdr:ext cx="313932" cy="259045"/>
    <xdr:sp macro="" textlink="">
      <xdr:nvSpPr>
        <xdr:cNvPr id="756" name="テキスト ボックス 755"/>
        <xdr:cNvSpPr txBox="1"/>
      </xdr:nvSpPr>
      <xdr:spPr>
        <a:xfrm>
          <a:off x="20277333" y="648928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57" name="直線コネクタ 756"/>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10523</xdr:rowOff>
    </xdr:from>
    <xdr:to>
      <xdr:col>102</xdr:col>
      <xdr:colOff>165100</xdr:colOff>
      <xdr:row>39</xdr:row>
      <xdr:rowOff>112123</xdr:rowOff>
    </xdr:to>
    <xdr:sp macro="" textlink="">
      <xdr:nvSpPr>
        <xdr:cNvPr id="758" name="フローチャート: 判断 757"/>
        <xdr:cNvSpPr/>
      </xdr:nvSpPr>
      <xdr:spPr>
        <a:xfrm>
          <a:off x="19494500" y="66970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128650</xdr:rowOff>
    </xdr:from>
    <xdr:ext cx="378565" cy="259045"/>
    <xdr:sp macro="" textlink="">
      <xdr:nvSpPr>
        <xdr:cNvPr id="759" name="テキスト ボックス 758"/>
        <xdr:cNvSpPr txBox="1"/>
      </xdr:nvSpPr>
      <xdr:spPr>
        <a:xfrm>
          <a:off x="19356017" y="64723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33710</xdr:rowOff>
    </xdr:from>
    <xdr:to>
      <xdr:col>98</xdr:col>
      <xdr:colOff>38100</xdr:colOff>
      <xdr:row>39</xdr:row>
      <xdr:rowOff>135310</xdr:rowOff>
    </xdr:to>
    <xdr:sp macro="" textlink="">
      <xdr:nvSpPr>
        <xdr:cNvPr id="760" name="フローチャート: 判断 759"/>
        <xdr:cNvSpPr/>
      </xdr:nvSpPr>
      <xdr:spPr>
        <a:xfrm>
          <a:off x="18605500" y="672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151837</xdr:rowOff>
    </xdr:from>
    <xdr:ext cx="313932" cy="259045"/>
    <xdr:sp macro="" textlink="">
      <xdr:nvSpPr>
        <xdr:cNvPr id="761" name="テキスト ボックス 760"/>
        <xdr:cNvSpPr txBox="1"/>
      </xdr:nvSpPr>
      <xdr:spPr>
        <a:xfrm>
          <a:off x="18499333" y="649548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67" name="楕円 766"/>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136560</xdr:rowOff>
    </xdr:from>
    <xdr:ext cx="249299" cy="259045"/>
    <xdr:sp macro="" textlink="">
      <xdr:nvSpPr>
        <xdr:cNvPr id="768" name="諸支出金該当値テキスト"/>
        <xdr:cNvSpPr txBox="1"/>
      </xdr:nvSpPr>
      <xdr:spPr>
        <a:xfrm>
          <a:off x="22212300" y="665166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69" name="楕円 768"/>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70" name="テキスト ボックス 769"/>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71" name="楕円 770"/>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2" name="テキスト ボックス 771"/>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3" name="楕円 772"/>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4" name="テキスト ボックス 773"/>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5" name="楕円 774"/>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6" name="テキスト ボックス 775"/>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8" name="テキスト ボックス 787"/>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9" name="直線コネクタ 788"/>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0" name="テキスト ボックス 789"/>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1" name="前年度繰上充用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2" name="直線コネクタ 791"/>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3" name="前年度繰上充用金最小値テキスト"/>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5" name="前年度繰上充用金最大値テキスト"/>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6" name="直線コネクタ 795"/>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7" name="直線コネクタ 796"/>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8" name="前年度繰上充用金平均値テキスト"/>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9" name="フローチャート: 判断 798"/>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0" name="直線コネクタ 799"/>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1" name="フローチャート: 判断 800"/>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2" name="テキスト ボックス 801"/>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3" name="直線コネクタ 802"/>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4" name="フローチャート: 判断 803"/>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5" name="テキスト ボックス 804"/>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6" name="直線コネクタ 805"/>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7" name="フローチャート: 判断 806"/>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8" name="テキスト ボックス 807"/>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9" name="フローチャート: 判断 808"/>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0" name="テキスト ボックス 809"/>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1" name="テキスト ボックス 810"/>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2" name="テキスト ボックス 811"/>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3" name="テキスト ボックス 812"/>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4" name="テキスト ボックス 813"/>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5" name="テキスト ボックス 814"/>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6" name="楕円 815"/>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7" name="前年度繰上充用金該当値テキスト"/>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8" name="楕円 817"/>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9" name="テキスト ボックス 818"/>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0" name="楕円 819"/>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1" name="テキスト ボックス 820"/>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2" name="楕円 821"/>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3" name="テキスト ボックス 822"/>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4" name="楕円 823"/>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5" name="テキスト ボックス 824"/>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6" name="正方形/長方形 825"/>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7" name="正方形/長方形 826"/>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8" name="テキスト ボックス 827"/>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議会費は類似団体平均と比較して１，２５６円高くなっている。◆総務費は前年度と比較して９，９３９円減少した。ふるさと納税額の減に伴う必要経費の減や基金積立金の減等が主なものである。◆民生費は類似団体と比較してかなり高い状況が続いている。医療・介護に係る経費のほか、障がい者福祉や児童福祉に係る扶助費が高いことが影響しているものと思われる。◆衛生費は前年度から５，１７９円減少した。コロナ予防接種事業の減が主なものである。◆農林水産業費は前年度から９６３円減少した。農業施設等整備事業や国土調査事業の減が主なものである。◆商工費については、エネルギー価格高騰対策事業等の減により、前年度と比較して２，１２９円減少した。◆土木費については、類似団体よりも低く推移してきたが、令和４年度からそれを大きく上回った。これは、町営住宅等長寿命化事業が本格化したことによるもので、令和６年度は一旦類似団体平均を下回ったところであるが、今後も高水準が続く見通しである。◆消防費においては、防災行政無線再整備事業の増加により、前年度と比較して７，４４３円増加した。◆教育費は、学校再編事業の完了以降、減少が続いていたが、令和６年度は前年度から８，３１８円増加した。人件費の増や校務用パソコン更新等が主なものである。◆公債費は地方債発行の抑制及び繰上償還の実施により、類似団体平均より低く抑えられてきたが、近年の大規模事業の影響により、急上昇の傾向にある。中長期的な視点に基づき、より一層慎重な財政運営を行っていく必要があ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収支額は概ね１１％程度で推移しているが、令和３年度はコロナ禍による不用額増等により１５％を超えた。財政調整基金残高は３０％以上を維持してきたが、今後は繰上償還等のための取崩により減少する見通しである。剰余金の積極的な積立に努める。実質単年度収支比率は計画的な繰上償還の実施により概ね黒字となっているが、今後は財政調整基金の減に伴い収支の悪化が懸念され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全ての会計において黒字となっている。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国民健康保険特別会計は平成３０年度から都道府県も保険者となり、市町村の財政が従来と比べ安定化したこと、また、必要に応じた保険税の改正を適宜行っていることから、近年は黒字化している。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水道事業会計では老朽管更新などで現金が減少傾向にあり、経営戦略を令和２年度に策定済みである。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生活排水処理事業会計は令和５年度から法適用の公営企業会計に移行し、黒字となっている。なお、令和４年度以前の状況は「その他会計（黒字）」のとおりである。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一般会計においては義務的経費が増加していくことが確定的であるため、今後とも健全な財政運営を心がけていく。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は３年平均４．０％と前年度から０．３ポイント増加したが、依然として低い水準を保っている。本町では公営住宅建設事業債以外は原則的に交付税算入がある地方債を借り入れており、同比率が低く抑えられてきた。しかし、学校再編事業のため、多額の過疎対策事業債を発行したこと、また今後とも公共施設の長寿命化対策や学校跡地利活用のための事業等についての借入れが予定されていることから、今後は同比率の急上昇と高止まりが見込まれるため、これまで以上に公債費の適正化に努めていく。</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今後満期一括償還の予定はない。</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将来負担比率については、充当可能基金や基準財政需要額算入見込額の合計が将来負担額を超えていることから、「数値なし」となっている。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これは、後年度負担に備え、計画的な基金の積み立てを行ってきたことにより、充当可能基金が多いこと、また、交付税算入のある地方債を厳選して借り入れてきたことにより、基準財政需要額算入見込額が多額であること、以上の理由により、将来負担額を上回る充当可能財源を確保していることによ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しかし、近年大規模事業が続いていることから、地方債発行が急増し、基金残高が減少する傾向にあり、将来負担比率の上昇が見込まれるため、今後ともより一層の財政健全化に努める必要がある。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福岡県香春町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全般的に後年度負担に備え、運用益や剰余金の範囲で積み立てた。特に剰余金については、取崩が続く財政調整基金、減債基金、事務ＯＡ化基金、地域振興基金に振り分けて積み立てを行った。なお、ふるさとづくり基金については、ふるさと納税収入のうち、必要経費を除いた４３百万円を積み立て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しかし、大規模建設事業に充当するため、地域振興基金を２５１百万円、繰上償還等のため減債基金を１１９百万円、一般財源不足のため財政調整基金を１０４百万円取り崩すなど、取崩額が積立額を上回ったため、基金残高合計では２２３百万円の減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とも大型建設事業が続くため、地方債発行とのバランスを取りながら、目的基金の取り崩しを行っていく。また、計画的な繰上償還のため、減債基金及び財政調整基金を一定程度取り崩す予定としている。中長期的な視点からは基金残高が大きく減少していく予定であるため、今後とも経費節減や事務事業の見直しに努め、可能な限り積極的な積立に努め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なお、金利が上昇傾向にあるため、運用益の確保に向けた取り組みも積極的に行っていく。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地域振興基金については、基本的に町が行う地域振興事業のうち施設整備を目的としている。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特定農業施設管理基金については、臨時石炭鉱害復旧法（昭和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295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号）に基づく鉱害復旧事業で設置し、町が管理する井堰及び揚水機の維持管理を目的としている。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地域福祉基金については、高齢者の保健福祉の増進を図ることを目的としている。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については、「自ら考え自ら実践する地域づくり事業」を円滑に推進することを目的としている。現在の運用では主にふるさと納税等の寄附金を積み立て、寄附目的に応じた事業の財源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事務ＯＡ化基金については、事務ＯＡ化を実施することにより、事務を円滑かつ効率的に行うことを目的としている。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地域振興基金では、庁舎長寿命化事業及び町営住宅等長寿命化事業等に充当するため、２５１百万円を取り崩し、積立額を上回ったため、減少した。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は町営住宅等の更新や公共施設長寿命化対策などに充てるため、減少は避けられない。ふるさとづくり基金はふるさと納税を積み立てており、積立額に応じ、政策的事業を展開している。今後ともふるさと納税収入の確保に取り組んでいく。また、事務ＯＡ化基金はシステム更新予定時期を把握し、必要額の積立を行っていく。その他の基金については、充当事業を厳選し、目的に沿った活用を行い、特に果実運用型基金については、基金の元本を減少させないように運用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運用益及び剰余金を６４百万円積み立てたが、一般財源不足額１０４百万円を取り崩したため、基金残高は４０百万円の減となった。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３０％超に相当する額であることから、過剰な積立額であるという懸念もあるが、今後の公債費急増のほか、ごみ処理等施設建設に係る起債償還負担金に対応するための財源として想定しており、取り崩しを見込んでいる状況である。そのうえで、長期的には残高が５億円を下回らない運用を心がけ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運用益及び剰余金を６８百万円積み立てたが、繰上償還等のため１１９百万円取り崩したため、基金残高は５１百万円の減となった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公債費の急増に備え、財源確保策として計画的な繰上償還を予定していることから、今後とも必要額を積み立てていく。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workbookViewId="0"/>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69"/>
      <c r="DK1" s="169"/>
      <c r="DL1" s="169"/>
      <c r="DM1" s="169"/>
      <c r="DN1" s="169"/>
      <c r="DO1" s="169"/>
    </row>
    <row r="2" spans="1:119" ht="24.75" thickBot="1" x14ac:dyDescent="0.2">
      <c r="B2" s="170" t="s">
        <v>77</v>
      </c>
      <c r="C2" s="170"/>
      <c r="D2" s="171"/>
    </row>
    <row r="3" spans="1:119" ht="18.75" customHeight="1" thickBot="1" x14ac:dyDescent="0.2">
      <c r="A3" s="169"/>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69"/>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7908949</v>
      </c>
      <c r="BO4" s="449"/>
      <c r="BP4" s="449"/>
      <c r="BQ4" s="449"/>
      <c r="BR4" s="449"/>
      <c r="BS4" s="449"/>
      <c r="BT4" s="449"/>
      <c r="BU4" s="450"/>
      <c r="BV4" s="448">
        <v>7983424</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11.5</v>
      </c>
      <c r="CU4" s="589"/>
      <c r="CV4" s="589"/>
      <c r="CW4" s="589"/>
      <c r="CX4" s="589"/>
      <c r="CY4" s="589"/>
      <c r="CZ4" s="589"/>
      <c r="DA4" s="590"/>
      <c r="DB4" s="588">
        <v>11.8</v>
      </c>
      <c r="DC4" s="589"/>
      <c r="DD4" s="589"/>
      <c r="DE4" s="589"/>
      <c r="DF4" s="589"/>
      <c r="DG4" s="589"/>
      <c r="DH4" s="589"/>
      <c r="DI4" s="590"/>
    </row>
    <row r="5" spans="1:119" ht="18.75" customHeight="1" x14ac:dyDescent="0.15">
      <c r="A5" s="169"/>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7453513</v>
      </c>
      <c r="BO5" s="420"/>
      <c r="BP5" s="420"/>
      <c r="BQ5" s="420"/>
      <c r="BR5" s="420"/>
      <c r="BS5" s="420"/>
      <c r="BT5" s="420"/>
      <c r="BU5" s="421"/>
      <c r="BV5" s="419">
        <v>7536957</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90.6</v>
      </c>
      <c r="CU5" s="417"/>
      <c r="CV5" s="417"/>
      <c r="CW5" s="417"/>
      <c r="CX5" s="417"/>
      <c r="CY5" s="417"/>
      <c r="CZ5" s="417"/>
      <c r="DA5" s="418"/>
      <c r="DB5" s="416">
        <v>91.6</v>
      </c>
      <c r="DC5" s="417"/>
      <c r="DD5" s="417"/>
      <c r="DE5" s="417"/>
      <c r="DF5" s="417"/>
      <c r="DG5" s="417"/>
      <c r="DH5" s="417"/>
      <c r="DI5" s="418"/>
    </row>
    <row r="6" spans="1:119" ht="18.75" customHeight="1" x14ac:dyDescent="0.15">
      <c r="A6" s="169"/>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455436</v>
      </c>
      <c r="BO6" s="420"/>
      <c r="BP6" s="420"/>
      <c r="BQ6" s="420"/>
      <c r="BR6" s="420"/>
      <c r="BS6" s="420"/>
      <c r="BT6" s="420"/>
      <c r="BU6" s="421"/>
      <c r="BV6" s="419">
        <v>446467</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90.9</v>
      </c>
      <c r="CU6" s="563"/>
      <c r="CV6" s="563"/>
      <c r="CW6" s="563"/>
      <c r="CX6" s="563"/>
      <c r="CY6" s="563"/>
      <c r="CZ6" s="563"/>
      <c r="DA6" s="564"/>
      <c r="DB6" s="562">
        <v>92.1</v>
      </c>
      <c r="DC6" s="563"/>
      <c r="DD6" s="563"/>
      <c r="DE6" s="563"/>
      <c r="DF6" s="563"/>
      <c r="DG6" s="563"/>
      <c r="DH6" s="563"/>
      <c r="DI6" s="564"/>
    </row>
    <row r="7" spans="1:119" ht="18.75" customHeight="1" x14ac:dyDescent="0.15">
      <c r="A7" s="169"/>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34591</v>
      </c>
      <c r="BO7" s="420"/>
      <c r="BP7" s="420"/>
      <c r="BQ7" s="420"/>
      <c r="BR7" s="420"/>
      <c r="BS7" s="420"/>
      <c r="BT7" s="420"/>
      <c r="BU7" s="421"/>
      <c r="BV7" s="419">
        <v>29290</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3662922</v>
      </c>
      <c r="CU7" s="420"/>
      <c r="CV7" s="420"/>
      <c r="CW7" s="420"/>
      <c r="CX7" s="420"/>
      <c r="CY7" s="420"/>
      <c r="CZ7" s="420"/>
      <c r="DA7" s="421"/>
      <c r="DB7" s="419">
        <v>3527531</v>
      </c>
      <c r="DC7" s="420"/>
      <c r="DD7" s="420"/>
      <c r="DE7" s="420"/>
      <c r="DF7" s="420"/>
      <c r="DG7" s="420"/>
      <c r="DH7" s="420"/>
      <c r="DI7" s="421"/>
    </row>
    <row r="8" spans="1:119" ht="18.75" customHeight="1" thickBot="1" x14ac:dyDescent="0.2">
      <c r="A8" s="169"/>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420845</v>
      </c>
      <c r="BO8" s="420"/>
      <c r="BP8" s="420"/>
      <c r="BQ8" s="420"/>
      <c r="BR8" s="420"/>
      <c r="BS8" s="420"/>
      <c r="BT8" s="420"/>
      <c r="BU8" s="421"/>
      <c r="BV8" s="419">
        <v>417177</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0.28999999999999998</v>
      </c>
      <c r="CU8" s="523"/>
      <c r="CV8" s="523"/>
      <c r="CW8" s="523"/>
      <c r="CX8" s="523"/>
      <c r="CY8" s="523"/>
      <c r="CZ8" s="523"/>
      <c r="DA8" s="524"/>
      <c r="DB8" s="522">
        <v>0.3</v>
      </c>
      <c r="DC8" s="523"/>
      <c r="DD8" s="523"/>
      <c r="DE8" s="523"/>
      <c r="DF8" s="523"/>
      <c r="DG8" s="523"/>
      <c r="DH8" s="523"/>
      <c r="DI8" s="524"/>
    </row>
    <row r="9" spans="1:119" ht="18.75" customHeight="1" thickBot="1" x14ac:dyDescent="0.2">
      <c r="A9" s="169"/>
      <c r="B9" s="551" t="s">
        <v>106</v>
      </c>
      <c r="C9" s="552"/>
      <c r="D9" s="552"/>
      <c r="E9" s="552"/>
      <c r="F9" s="552"/>
      <c r="G9" s="552"/>
      <c r="H9" s="552"/>
      <c r="I9" s="552"/>
      <c r="J9" s="552"/>
      <c r="K9" s="470"/>
      <c r="L9" s="553" t="s">
        <v>107</v>
      </c>
      <c r="M9" s="554"/>
      <c r="N9" s="554"/>
      <c r="O9" s="554"/>
      <c r="P9" s="554"/>
      <c r="Q9" s="555"/>
      <c r="R9" s="556">
        <v>10191</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3668</v>
      </c>
      <c r="BO9" s="420"/>
      <c r="BP9" s="420"/>
      <c r="BQ9" s="420"/>
      <c r="BR9" s="420"/>
      <c r="BS9" s="420"/>
      <c r="BT9" s="420"/>
      <c r="BU9" s="421"/>
      <c r="BV9" s="419">
        <v>869</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11.4</v>
      </c>
      <c r="CU9" s="417"/>
      <c r="CV9" s="417"/>
      <c r="CW9" s="417"/>
      <c r="CX9" s="417"/>
      <c r="CY9" s="417"/>
      <c r="CZ9" s="417"/>
      <c r="DA9" s="418"/>
      <c r="DB9" s="416">
        <v>10.4</v>
      </c>
      <c r="DC9" s="417"/>
      <c r="DD9" s="417"/>
      <c r="DE9" s="417"/>
      <c r="DF9" s="417"/>
      <c r="DG9" s="417"/>
      <c r="DH9" s="417"/>
      <c r="DI9" s="418"/>
    </row>
    <row r="10" spans="1:119" ht="18.75" customHeight="1" thickBot="1" x14ac:dyDescent="0.2">
      <c r="A10" s="169"/>
      <c r="B10" s="551"/>
      <c r="C10" s="552"/>
      <c r="D10" s="552"/>
      <c r="E10" s="552"/>
      <c r="F10" s="552"/>
      <c r="G10" s="552"/>
      <c r="H10" s="552"/>
      <c r="I10" s="552"/>
      <c r="J10" s="552"/>
      <c r="K10" s="470"/>
      <c r="L10" s="375" t="s">
        <v>112</v>
      </c>
      <c r="M10" s="376"/>
      <c r="N10" s="376"/>
      <c r="O10" s="376"/>
      <c r="P10" s="376"/>
      <c r="Q10" s="377"/>
      <c r="R10" s="372">
        <v>10861</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114</v>
      </c>
      <c r="AV10" s="478"/>
      <c r="AW10" s="478"/>
      <c r="AX10" s="478"/>
      <c r="AY10" s="433" t="s">
        <v>115</v>
      </c>
      <c r="AZ10" s="434"/>
      <c r="BA10" s="434"/>
      <c r="BB10" s="434"/>
      <c r="BC10" s="434"/>
      <c r="BD10" s="434"/>
      <c r="BE10" s="434"/>
      <c r="BF10" s="434"/>
      <c r="BG10" s="434"/>
      <c r="BH10" s="434"/>
      <c r="BI10" s="434"/>
      <c r="BJ10" s="434"/>
      <c r="BK10" s="434"/>
      <c r="BL10" s="434"/>
      <c r="BM10" s="435"/>
      <c r="BN10" s="419">
        <v>63738</v>
      </c>
      <c r="BO10" s="420"/>
      <c r="BP10" s="420"/>
      <c r="BQ10" s="420"/>
      <c r="BR10" s="420"/>
      <c r="BS10" s="420"/>
      <c r="BT10" s="420"/>
      <c r="BU10" s="421"/>
      <c r="BV10" s="419">
        <v>187</v>
      </c>
      <c r="BW10" s="420"/>
      <c r="BX10" s="420"/>
      <c r="BY10" s="420"/>
      <c r="BZ10" s="420"/>
      <c r="CA10" s="420"/>
      <c r="CB10" s="420"/>
      <c r="CC10" s="421"/>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551"/>
      <c r="C11" s="552"/>
      <c r="D11" s="552"/>
      <c r="E11" s="552"/>
      <c r="F11" s="552"/>
      <c r="G11" s="552"/>
      <c r="H11" s="552"/>
      <c r="I11" s="552"/>
      <c r="J11" s="552"/>
      <c r="K11" s="470"/>
      <c r="L11" s="380" t="s">
        <v>117</v>
      </c>
      <c r="M11" s="381"/>
      <c r="N11" s="381"/>
      <c r="O11" s="381"/>
      <c r="P11" s="381"/>
      <c r="Q11" s="382"/>
      <c r="R11" s="548" t="s">
        <v>118</v>
      </c>
      <c r="S11" s="549"/>
      <c r="T11" s="549"/>
      <c r="U11" s="549"/>
      <c r="V11" s="550"/>
      <c r="W11" s="560"/>
      <c r="X11" s="370"/>
      <c r="Y11" s="370"/>
      <c r="Z11" s="370"/>
      <c r="AA11" s="370"/>
      <c r="AB11" s="370"/>
      <c r="AC11" s="370"/>
      <c r="AD11" s="370"/>
      <c r="AE11" s="370"/>
      <c r="AF11" s="370"/>
      <c r="AG11" s="370"/>
      <c r="AH11" s="370"/>
      <c r="AI11" s="370"/>
      <c r="AJ11" s="370"/>
      <c r="AK11" s="370"/>
      <c r="AL11" s="561"/>
      <c r="AM11" s="476" t="s">
        <v>119</v>
      </c>
      <c r="AN11" s="376"/>
      <c r="AO11" s="376"/>
      <c r="AP11" s="376"/>
      <c r="AQ11" s="376"/>
      <c r="AR11" s="376"/>
      <c r="AS11" s="376"/>
      <c r="AT11" s="377"/>
      <c r="AU11" s="477" t="s">
        <v>90</v>
      </c>
      <c r="AV11" s="478"/>
      <c r="AW11" s="478"/>
      <c r="AX11" s="478"/>
      <c r="AY11" s="433" t="s">
        <v>120</v>
      </c>
      <c r="AZ11" s="434"/>
      <c r="BA11" s="434"/>
      <c r="BB11" s="434"/>
      <c r="BC11" s="434"/>
      <c r="BD11" s="434"/>
      <c r="BE11" s="434"/>
      <c r="BF11" s="434"/>
      <c r="BG11" s="434"/>
      <c r="BH11" s="434"/>
      <c r="BI11" s="434"/>
      <c r="BJ11" s="434"/>
      <c r="BK11" s="434"/>
      <c r="BL11" s="434"/>
      <c r="BM11" s="435"/>
      <c r="BN11" s="419">
        <v>111936</v>
      </c>
      <c r="BO11" s="420"/>
      <c r="BP11" s="420"/>
      <c r="BQ11" s="420"/>
      <c r="BR11" s="420"/>
      <c r="BS11" s="420"/>
      <c r="BT11" s="420"/>
      <c r="BU11" s="421"/>
      <c r="BV11" s="419">
        <v>109468</v>
      </c>
      <c r="BW11" s="420"/>
      <c r="BX11" s="420"/>
      <c r="BY11" s="420"/>
      <c r="BZ11" s="420"/>
      <c r="CA11" s="420"/>
      <c r="CB11" s="420"/>
      <c r="CC11" s="421"/>
      <c r="CD11" s="459" t="s">
        <v>121</v>
      </c>
      <c r="CE11" s="379"/>
      <c r="CF11" s="379"/>
      <c r="CG11" s="379"/>
      <c r="CH11" s="379"/>
      <c r="CI11" s="379"/>
      <c r="CJ11" s="379"/>
      <c r="CK11" s="379"/>
      <c r="CL11" s="379"/>
      <c r="CM11" s="379"/>
      <c r="CN11" s="379"/>
      <c r="CO11" s="379"/>
      <c r="CP11" s="379"/>
      <c r="CQ11" s="379"/>
      <c r="CR11" s="379"/>
      <c r="CS11" s="460"/>
      <c r="CT11" s="522" t="s">
        <v>122</v>
      </c>
      <c r="CU11" s="523"/>
      <c r="CV11" s="523"/>
      <c r="CW11" s="523"/>
      <c r="CX11" s="523"/>
      <c r="CY11" s="523"/>
      <c r="CZ11" s="523"/>
      <c r="DA11" s="524"/>
      <c r="DB11" s="522" t="s">
        <v>122</v>
      </c>
      <c r="DC11" s="523"/>
      <c r="DD11" s="523"/>
      <c r="DE11" s="523"/>
      <c r="DF11" s="523"/>
      <c r="DG11" s="523"/>
      <c r="DH11" s="523"/>
      <c r="DI11" s="524"/>
    </row>
    <row r="12" spans="1:119" ht="18.75" customHeight="1" x14ac:dyDescent="0.15">
      <c r="A12" s="169"/>
      <c r="B12" s="525" t="s">
        <v>123</v>
      </c>
      <c r="C12" s="526"/>
      <c r="D12" s="526"/>
      <c r="E12" s="526"/>
      <c r="F12" s="526"/>
      <c r="G12" s="526"/>
      <c r="H12" s="526"/>
      <c r="I12" s="526"/>
      <c r="J12" s="526"/>
      <c r="K12" s="527"/>
      <c r="L12" s="534" t="s">
        <v>124</v>
      </c>
      <c r="M12" s="535"/>
      <c r="N12" s="535"/>
      <c r="O12" s="535"/>
      <c r="P12" s="535"/>
      <c r="Q12" s="536"/>
      <c r="R12" s="537">
        <v>9962</v>
      </c>
      <c r="S12" s="538"/>
      <c r="T12" s="538"/>
      <c r="U12" s="538"/>
      <c r="V12" s="539"/>
      <c r="W12" s="540" t="s">
        <v>1</v>
      </c>
      <c r="X12" s="478"/>
      <c r="Y12" s="478"/>
      <c r="Z12" s="478"/>
      <c r="AA12" s="478"/>
      <c r="AB12" s="541"/>
      <c r="AC12" s="542" t="s">
        <v>125</v>
      </c>
      <c r="AD12" s="543"/>
      <c r="AE12" s="543"/>
      <c r="AF12" s="543"/>
      <c r="AG12" s="544"/>
      <c r="AH12" s="542" t="s">
        <v>126</v>
      </c>
      <c r="AI12" s="543"/>
      <c r="AJ12" s="543"/>
      <c r="AK12" s="543"/>
      <c r="AL12" s="545"/>
      <c r="AM12" s="476" t="s">
        <v>127</v>
      </c>
      <c r="AN12" s="376"/>
      <c r="AO12" s="376"/>
      <c r="AP12" s="376"/>
      <c r="AQ12" s="376"/>
      <c r="AR12" s="376"/>
      <c r="AS12" s="376"/>
      <c r="AT12" s="377"/>
      <c r="AU12" s="477" t="s">
        <v>90</v>
      </c>
      <c r="AV12" s="478"/>
      <c r="AW12" s="478"/>
      <c r="AX12" s="478"/>
      <c r="AY12" s="433" t="s">
        <v>128</v>
      </c>
      <c r="AZ12" s="434"/>
      <c r="BA12" s="434"/>
      <c r="BB12" s="434"/>
      <c r="BC12" s="434"/>
      <c r="BD12" s="434"/>
      <c r="BE12" s="434"/>
      <c r="BF12" s="434"/>
      <c r="BG12" s="434"/>
      <c r="BH12" s="434"/>
      <c r="BI12" s="434"/>
      <c r="BJ12" s="434"/>
      <c r="BK12" s="434"/>
      <c r="BL12" s="434"/>
      <c r="BM12" s="435"/>
      <c r="BN12" s="419">
        <v>103693</v>
      </c>
      <c r="BO12" s="420"/>
      <c r="BP12" s="420"/>
      <c r="BQ12" s="420"/>
      <c r="BR12" s="420"/>
      <c r="BS12" s="420"/>
      <c r="BT12" s="420"/>
      <c r="BU12" s="421"/>
      <c r="BV12" s="419">
        <v>0</v>
      </c>
      <c r="BW12" s="420"/>
      <c r="BX12" s="420"/>
      <c r="BY12" s="420"/>
      <c r="BZ12" s="420"/>
      <c r="CA12" s="420"/>
      <c r="CB12" s="420"/>
      <c r="CC12" s="421"/>
      <c r="CD12" s="459" t="s">
        <v>129</v>
      </c>
      <c r="CE12" s="379"/>
      <c r="CF12" s="379"/>
      <c r="CG12" s="379"/>
      <c r="CH12" s="379"/>
      <c r="CI12" s="379"/>
      <c r="CJ12" s="379"/>
      <c r="CK12" s="379"/>
      <c r="CL12" s="379"/>
      <c r="CM12" s="379"/>
      <c r="CN12" s="379"/>
      <c r="CO12" s="379"/>
      <c r="CP12" s="379"/>
      <c r="CQ12" s="379"/>
      <c r="CR12" s="379"/>
      <c r="CS12" s="460"/>
      <c r="CT12" s="522" t="s">
        <v>122</v>
      </c>
      <c r="CU12" s="523"/>
      <c r="CV12" s="523"/>
      <c r="CW12" s="523"/>
      <c r="CX12" s="523"/>
      <c r="CY12" s="523"/>
      <c r="CZ12" s="523"/>
      <c r="DA12" s="524"/>
      <c r="DB12" s="522" t="s">
        <v>122</v>
      </c>
      <c r="DC12" s="523"/>
      <c r="DD12" s="523"/>
      <c r="DE12" s="523"/>
      <c r="DF12" s="523"/>
      <c r="DG12" s="523"/>
      <c r="DH12" s="523"/>
      <c r="DI12" s="524"/>
    </row>
    <row r="13" spans="1:119" ht="18.75" customHeight="1" x14ac:dyDescent="0.15">
      <c r="A13" s="169"/>
      <c r="B13" s="528"/>
      <c r="C13" s="529"/>
      <c r="D13" s="529"/>
      <c r="E13" s="529"/>
      <c r="F13" s="529"/>
      <c r="G13" s="529"/>
      <c r="H13" s="529"/>
      <c r="I13" s="529"/>
      <c r="J13" s="529"/>
      <c r="K13" s="530"/>
      <c r="L13" s="178"/>
      <c r="M13" s="503" t="s">
        <v>130</v>
      </c>
      <c r="N13" s="504"/>
      <c r="O13" s="504"/>
      <c r="P13" s="504"/>
      <c r="Q13" s="505"/>
      <c r="R13" s="506">
        <v>9888</v>
      </c>
      <c r="S13" s="507"/>
      <c r="T13" s="507"/>
      <c r="U13" s="507"/>
      <c r="V13" s="508"/>
      <c r="W13" s="509" t="s">
        <v>131</v>
      </c>
      <c r="X13" s="405"/>
      <c r="Y13" s="405"/>
      <c r="Z13" s="405"/>
      <c r="AA13" s="405"/>
      <c r="AB13" s="406"/>
      <c r="AC13" s="372">
        <v>111</v>
      </c>
      <c r="AD13" s="373"/>
      <c r="AE13" s="373"/>
      <c r="AF13" s="373"/>
      <c r="AG13" s="374"/>
      <c r="AH13" s="372">
        <v>86</v>
      </c>
      <c r="AI13" s="373"/>
      <c r="AJ13" s="373"/>
      <c r="AK13" s="373"/>
      <c r="AL13" s="432"/>
      <c r="AM13" s="476" t="s">
        <v>132</v>
      </c>
      <c r="AN13" s="376"/>
      <c r="AO13" s="376"/>
      <c r="AP13" s="376"/>
      <c r="AQ13" s="376"/>
      <c r="AR13" s="376"/>
      <c r="AS13" s="376"/>
      <c r="AT13" s="377"/>
      <c r="AU13" s="477" t="s">
        <v>114</v>
      </c>
      <c r="AV13" s="478"/>
      <c r="AW13" s="478"/>
      <c r="AX13" s="478"/>
      <c r="AY13" s="433" t="s">
        <v>133</v>
      </c>
      <c r="AZ13" s="434"/>
      <c r="BA13" s="434"/>
      <c r="BB13" s="434"/>
      <c r="BC13" s="434"/>
      <c r="BD13" s="434"/>
      <c r="BE13" s="434"/>
      <c r="BF13" s="434"/>
      <c r="BG13" s="434"/>
      <c r="BH13" s="434"/>
      <c r="BI13" s="434"/>
      <c r="BJ13" s="434"/>
      <c r="BK13" s="434"/>
      <c r="BL13" s="434"/>
      <c r="BM13" s="435"/>
      <c r="BN13" s="419">
        <v>75649</v>
      </c>
      <c r="BO13" s="420"/>
      <c r="BP13" s="420"/>
      <c r="BQ13" s="420"/>
      <c r="BR13" s="420"/>
      <c r="BS13" s="420"/>
      <c r="BT13" s="420"/>
      <c r="BU13" s="421"/>
      <c r="BV13" s="419">
        <v>110524</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4</v>
      </c>
      <c r="CU13" s="417"/>
      <c r="CV13" s="417"/>
      <c r="CW13" s="417"/>
      <c r="CX13" s="417"/>
      <c r="CY13" s="417"/>
      <c r="CZ13" s="417"/>
      <c r="DA13" s="418"/>
      <c r="DB13" s="416">
        <v>3.7</v>
      </c>
      <c r="DC13" s="417"/>
      <c r="DD13" s="417"/>
      <c r="DE13" s="417"/>
      <c r="DF13" s="417"/>
      <c r="DG13" s="417"/>
      <c r="DH13" s="417"/>
      <c r="DI13" s="418"/>
    </row>
    <row r="14" spans="1:119" ht="18.75" customHeight="1" thickBot="1" x14ac:dyDescent="0.2">
      <c r="A14" s="169"/>
      <c r="B14" s="528"/>
      <c r="C14" s="529"/>
      <c r="D14" s="529"/>
      <c r="E14" s="529"/>
      <c r="F14" s="529"/>
      <c r="G14" s="529"/>
      <c r="H14" s="529"/>
      <c r="I14" s="529"/>
      <c r="J14" s="529"/>
      <c r="K14" s="530"/>
      <c r="L14" s="493" t="s">
        <v>135</v>
      </c>
      <c r="M14" s="546"/>
      <c r="N14" s="546"/>
      <c r="O14" s="546"/>
      <c r="P14" s="546"/>
      <c r="Q14" s="547"/>
      <c r="R14" s="506">
        <v>10166</v>
      </c>
      <c r="S14" s="507"/>
      <c r="T14" s="507"/>
      <c r="U14" s="507"/>
      <c r="V14" s="508"/>
      <c r="W14" s="510"/>
      <c r="X14" s="408"/>
      <c r="Y14" s="408"/>
      <c r="Z14" s="408"/>
      <c r="AA14" s="408"/>
      <c r="AB14" s="409"/>
      <c r="AC14" s="499">
        <v>2.7</v>
      </c>
      <c r="AD14" s="500"/>
      <c r="AE14" s="500"/>
      <c r="AF14" s="500"/>
      <c r="AG14" s="501"/>
      <c r="AH14" s="499">
        <v>2.1</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t="s">
        <v>122</v>
      </c>
      <c r="CU14" s="517"/>
      <c r="CV14" s="517"/>
      <c r="CW14" s="517"/>
      <c r="CX14" s="517"/>
      <c r="CY14" s="517"/>
      <c r="CZ14" s="517"/>
      <c r="DA14" s="518"/>
      <c r="DB14" s="516" t="s">
        <v>122</v>
      </c>
      <c r="DC14" s="517"/>
      <c r="DD14" s="517"/>
      <c r="DE14" s="517"/>
      <c r="DF14" s="517"/>
      <c r="DG14" s="517"/>
      <c r="DH14" s="517"/>
      <c r="DI14" s="518"/>
    </row>
    <row r="15" spans="1:119" ht="18.75" customHeight="1" x14ac:dyDescent="0.15">
      <c r="A15" s="169"/>
      <c r="B15" s="528"/>
      <c r="C15" s="529"/>
      <c r="D15" s="529"/>
      <c r="E15" s="529"/>
      <c r="F15" s="529"/>
      <c r="G15" s="529"/>
      <c r="H15" s="529"/>
      <c r="I15" s="529"/>
      <c r="J15" s="529"/>
      <c r="K15" s="530"/>
      <c r="L15" s="178"/>
      <c r="M15" s="503" t="s">
        <v>130</v>
      </c>
      <c r="N15" s="504"/>
      <c r="O15" s="504"/>
      <c r="P15" s="504"/>
      <c r="Q15" s="505"/>
      <c r="R15" s="506">
        <v>10116</v>
      </c>
      <c r="S15" s="507"/>
      <c r="T15" s="507"/>
      <c r="U15" s="507"/>
      <c r="V15" s="508"/>
      <c r="W15" s="509" t="s">
        <v>137</v>
      </c>
      <c r="X15" s="405"/>
      <c r="Y15" s="405"/>
      <c r="Z15" s="405"/>
      <c r="AA15" s="405"/>
      <c r="AB15" s="406"/>
      <c r="AC15" s="372">
        <v>1070</v>
      </c>
      <c r="AD15" s="373"/>
      <c r="AE15" s="373"/>
      <c r="AF15" s="373"/>
      <c r="AG15" s="374"/>
      <c r="AH15" s="372">
        <v>1074</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960596</v>
      </c>
      <c r="BO15" s="449"/>
      <c r="BP15" s="449"/>
      <c r="BQ15" s="449"/>
      <c r="BR15" s="449"/>
      <c r="BS15" s="449"/>
      <c r="BT15" s="449"/>
      <c r="BU15" s="450"/>
      <c r="BV15" s="448">
        <v>986714</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25.9</v>
      </c>
      <c r="AD16" s="500"/>
      <c r="AE16" s="500"/>
      <c r="AF16" s="500"/>
      <c r="AG16" s="501"/>
      <c r="AH16" s="499">
        <v>26.6</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3417665</v>
      </c>
      <c r="BO16" s="420"/>
      <c r="BP16" s="420"/>
      <c r="BQ16" s="420"/>
      <c r="BR16" s="420"/>
      <c r="BS16" s="420"/>
      <c r="BT16" s="420"/>
      <c r="BU16" s="421"/>
      <c r="BV16" s="419">
        <v>3273773</v>
      </c>
      <c r="BW16" s="420"/>
      <c r="BX16" s="420"/>
      <c r="BY16" s="420"/>
      <c r="BZ16" s="420"/>
      <c r="CA16" s="420"/>
      <c r="CB16" s="420"/>
      <c r="CC16" s="421"/>
      <c r="CD16" s="182"/>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69"/>
      <c r="B17" s="531"/>
      <c r="C17" s="532"/>
      <c r="D17" s="532"/>
      <c r="E17" s="532"/>
      <c r="F17" s="532"/>
      <c r="G17" s="532"/>
      <c r="H17" s="532"/>
      <c r="I17" s="532"/>
      <c r="J17" s="532"/>
      <c r="K17" s="533"/>
      <c r="L17" s="183"/>
      <c r="M17" s="512" t="s">
        <v>143</v>
      </c>
      <c r="N17" s="513"/>
      <c r="O17" s="513"/>
      <c r="P17" s="513"/>
      <c r="Q17" s="514"/>
      <c r="R17" s="496" t="s">
        <v>144</v>
      </c>
      <c r="S17" s="497"/>
      <c r="T17" s="497"/>
      <c r="U17" s="497"/>
      <c r="V17" s="498"/>
      <c r="W17" s="509" t="s">
        <v>145</v>
      </c>
      <c r="X17" s="405"/>
      <c r="Y17" s="405"/>
      <c r="Z17" s="405"/>
      <c r="AA17" s="405"/>
      <c r="AB17" s="406"/>
      <c r="AC17" s="372">
        <v>2947</v>
      </c>
      <c r="AD17" s="373"/>
      <c r="AE17" s="373"/>
      <c r="AF17" s="373"/>
      <c r="AG17" s="374"/>
      <c r="AH17" s="372">
        <v>2875</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1186918</v>
      </c>
      <c r="BO17" s="420"/>
      <c r="BP17" s="420"/>
      <c r="BQ17" s="420"/>
      <c r="BR17" s="420"/>
      <c r="BS17" s="420"/>
      <c r="BT17" s="420"/>
      <c r="BU17" s="421"/>
      <c r="BV17" s="419">
        <v>1222443</v>
      </c>
      <c r="BW17" s="420"/>
      <c r="BX17" s="420"/>
      <c r="BY17" s="420"/>
      <c r="BZ17" s="420"/>
      <c r="CA17" s="420"/>
      <c r="CB17" s="420"/>
      <c r="CC17" s="421"/>
      <c r="CD17" s="182"/>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69"/>
      <c r="B18" s="469" t="s">
        <v>147</v>
      </c>
      <c r="C18" s="470"/>
      <c r="D18" s="470"/>
      <c r="E18" s="471"/>
      <c r="F18" s="471"/>
      <c r="G18" s="471"/>
      <c r="H18" s="471"/>
      <c r="I18" s="471"/>
      <c r="J18" s="471"/>
      <c r="K18" s="471"/>
      <c r="L18" s="472">
        <v>44.5</v>
      </c>
      <c r="M18" s="472"/>
      <c r="N18" s="472"/>
      <c r="O18" s="472"/>
      <c r="P18" s="472"/>
      <c r="Q18" s="472"/>
      <c r="R18" s="473"/>
      <c r="S18" s="473"/>
      <c r="T18" s="473"/>
      <c r="U18" s="473"/>
      <c r="V18" s="474"/>
      <c r="W18" s="490"/>
      <c r="X18" s="491"/>
      <c r="Y18" s="491"/>
      <c r="Z18" s="491"/>
      <c r="AA18" s="491"/>
      <c r="AB18" s="515"/>
      <c r="AC18" s="389">
        <v>71.400000000000006</v>
      </c>
      <c r="AD18" s="390"/>
      <c r="AE18" s="390"/>
      <c r="AF18" s="390"/>
      <c r="AG18" s="475"/>
      <c r="AH18" s="389">
        <v>71.3</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3394113</v>
      </c>
      <c r="BO18" s="420"/>
      <c r="BP18" s="420"/>
      <c r="BQ18" s="420"/>
      <c r="BR18" s="420"/>
      <c r="BS18" s="420"/>
      <c r="BT18" s="420"/>
      <c r="BU18" s="421"/>
      <c r="BV18" s="419">
        <v>3234294</v>
      </c>
      <c r="BW18" s="420"/>
      <c r="BX18" s="420"/>
      <c r="BY18" s="420"/>
      <c r="BZ18" s="420"/>
      <c r="CA18" s="420"/>
      <c r="CB18" s="420"/>
      <c r="CC18" s="421"/>
      <c r="CD18" s="182"/>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69"/>
      <c r="B19" s="469" t="s">
        <v>149</v>
      </c>
      <c r="C19" s="470"/>
      <c r="D19" s="470"/>
      <c r="E19" s="471"/>
      <c r="F19" s="471"/>
      <c r="G19" s="471"/>
      <c r="H19" s="471"/>
      <c r="I19" s="471"/>
      <c r="J19" s="471"/>
      <c r="K19" s="471"/>
      <c r="L19" s="479">
        <v>229</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5066879</v>
      </c>
      <c r="BO19" s="420"/>
      <c r="BP19" s="420"/>
      <c r="BQ19" s="420"/>
      <c r="BR19" s="420"/>
      <c r="BS19" s="420"/>
      <c r="BT19" s="420"/>
      <c r="BU19" s="421"/>
      <c r="BV19" s="419">
        <v>4857236</v>
      </c>
      <c r="BW19" s="420"/>
      <c r="BX19" s="420"/>
      <c r="BY19" s="420"/>
      <c r="BZ19" s="420"/>
      <c r="CA19" s="420"/>
      <c r="CB19" s="420"/>
      <c r="CC19" s="421"/>
      <c r="CD19" s="182"/>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69"/>
      <c r="B20" s="469" t="s">
        <v>151</v>
      </c>
      <c r="C20" s="470"/>
      <c r="D20" s="470"/>
      <c r="E20" s="471"/>
      <c r="F20" s="471"/>
      <c r="G20" s="471"/>
      <c r="H20" s="471"/>
      <c r="I20" s="471"/>
      <c r="J20" s="471"/>
      <c r="K20" s="471"/>
      <c r="L20" s="479">
        <v>4337</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82"/>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69"/>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82"/>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69"/>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6957633</v>
      </c>
      <c r="BO22" s="449"/>
      <c r="BP22" s="449"/>
      <c r="BQ22" s="449"/>
      <c r="BR22" s="449"/>
      <c r="BS22" s="449"/>
      <c r="BT22" s="449"/>
      <c r="BU22" s="450"/>
      <c r="BV22" s="448">
        <v>7045492</v>
      </c>
      <c r="BW22" s="449"/>
      <c r="BX22" s="449"/>
      <c r="BY22" s="449"/>
      <c r="BZ22" s="449"/>
      <c r="CA22" s="449"/>
      <c r="CB22" s="449"/>
      <c r="CC22" s="450"/>
      <c r="CD22" s="182"/>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69"/>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6588846</v>
      </c>
      <c r="BO23" s="420"/>
      <c r="BP23" s="420"/>
      <c r="BQ23" s="420"/>
      <c r="BR23" s="420"/>
      <c r="BS23" s="420"/>
      <c r="BT23" s="420"/>
      <c r="BU23" s="421"/>
      <c r="BV23" s="419">
        <v>6739169</v>
      </c>
      <c r="BW23" s="420"/>
      <c r="BX23" s="420"/>
      <c r="BY23" s="420"/>
      <c r="BZ23" s="420"/>
      <c r="CA23" s="420"/>
      <c r="CB23" s="420"/>
      <c r="CC23" s="421"/>
      <c r="CD23" s="182"/>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69"/>
      <c r="B24" s="398"/>
      <c r="C24" s="399"/>
      <c r="D24" s="400"/>
      <c r="E24" s="375" t="s">
        <v>161</v>
      </c>
      <c r="F24" s="376"/>
      <c r="G24" s="376"/>
      <c r="H24" s="376"/>
      <c r="I24" s="376"/>
      <c r="J24" s="376"/>
      <c r="K24" s="377"/>
      <c r="L24" s="372">
        <v>1</v>
      </c>
      <c r="M24" s="373"/>
      <c r="N24" s="373"/>
      <c r="O24" s="373"/>
      <c r="P24" s="374"/>
      <c r="Q24" s="372">
        <v>7200</v>
      </c>
      <c r="R24" s="373"/>
      <c r="S24" s="373"/>
      <c r="T24" s="373"/>
      <c r="U24" s="373"/>
      <c r="V24" s="374"/>
      <c r="W24" s="462"/>
      <c r="X24" s="399"/>
      <c r="Y24" s="400"/>
      <c r="Z24" s="375" t="s">
        <v>162</v>
      </c>
      <c r="AA24" s="376"/>
      <c r="AB24" s="376"/>
      <c r="AC24" s="376"/>
      <c r="AD24" s="376"/>
      <c r="AE24" s="376"/>
      <c r="AF24" s="376"/>
      <c r="AG24" s="377"/>
      <c r="AH24" s="372">
        <v>124</v>
      </c>
      <c r="AI24" s="373"/>
      <c r="AJ24" s="373"/>
      <c r="AK24" s="373"/>
      <c r="AL24" s="374"/>
      <c r="AM24" s="372">
        <v>384648</v>
      </c>
      <c r="AN24" s="373"/>
      <c r="AO24" s="373"/>
      <c r="AP24" s="373"/>
      <c r="AQ24" s="373"/>
      <c r="AR24" s="374"/>
      <c r="AS24" s="372">
        <v>3102</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6138432</v>
      </c>
      <c r="BO24" s="420"/>
      <c r="BP24" s="420"/>
      <c r="BQ24" s="420"/>
      <c r="BR24" s="420"/>
      <c r="BS24" s="420"/>
      <c r="BT24" s="420"/>
      <c r="BU24" s="421"/>
      <c r="BV24" s="419">
        <v>6007007</v>
      </c>
      <c r="BW24" s="420"/>
      <c r="BX24" s="420"/>
      <c r="BY24" s="420"/>
      <c r="BZ24" s="420"/>
      <c r="CA24" s="420"/>
      <c r="CB24" s="420"/>
      <c r="CC24" s="421"/>
      <c r="CD24" s="182"/>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69"/>
      <c r="B25" s="398"/>
      <c r="C25" s="399"/>
      <c r="D25" s="400"/>
      <c r="E25" s="375" t="s">
        <v>164</v>
      </c>
      <c r="F25" s="376"/>
      <c r="G25" s="376"/>
      <c r="H25" s="376"/>
      <c r="I25" s="376"/>
      <c r="J25" s="376"/>
      <c r="K25" s="377"/>
      <c r="L25" s="372">
        <v>1</v>
      </c>
      <c r="M25" s="373"/>
      <c r="N25" s="373"/>
      <c r="O25" s="373"/>
      <c r="P25" s="374"/>
      <c r="Q25" s="372">
        <v>5750</v>
      </c>
      <c r="R25" s="373"/>
      <c r="S25" s="373"/>
      <c r="T25" s="373"/>
      <c r="U25" s="373"/>
      <c r="V25" s="374"/>
      <c r="W25" s="462"/>
      <c r="X25" s="399"/>
      <c r="Y25" s="400"/>
      <c r="Z25" s="375" t="s">
        <v>165</v>
      </c>
      <c r="AA25" s="376"/>
      <c r="AB25" s="376"/>
      <c r="AC25" s="376"/>
      <c r="AD25" s="376"/>
      <c r="AE25" s="376"/>
      <c r="AF25" s="376"/>
      <c r="AG25" s="377"/>
      <c r="AH25" s="372" t="s">
        <v>122</v>
      </c>
      <c r="AI25" s="373"/>
      <c r="AJ25" s="373"/>
      <c r="AK25" s="373"/>
      <c r="AL25" s="374"/>
      <c r="AM25" s="372" t="s">
        <v>122</v>
      </c>
      <c r="AN25" s="373"/>
      <c r="AO25" s="373"/>
      <c r="AP25" s="373"/>
      <c r="AQ25" s="373"/>
      <c r="AR25" s="374"/>
      <c r="AS25" s="372" t="s">
        <v>122</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v>434309</v>
      </c>
      <c r="BO25" s="449"/>
      <c r="BP25" s="449"/>
      <c r="BQ25" s="449"/>
      <c r="BR25" s="449"/>
      <c r="BS25" s="449"/>
      <c r="BT25" s="449"/>
      <c r="BU25" s="450"/>
      <c r="BV25" s="448">
        <v>371746</v>
      </c>
      <c r="BW25" s="449"/>
      <c r="BX25" s="449"/>
      <c r="BY25" s="449"/>
      <c r="BZ25" s="449"/>
      <c r="CA25" s="449"/>
      <c r="CB25" s="449"/>
      <c r="CC25" s="450"/>
      <c r="CD25" s="182"/>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69"/>
      <c r="B26" s="398"/>
      <c r="C26" s="399"/>
      <c r="D26" s="400"/>
      <c r="E26" s="375" t="s">
        <v>167</v>
      </c>
      <c r="F26" s="376"/>
      <c r="G26" s="376"/>
      <c r="H26" s="376"/>
      <c r="I26" s="376"/>
      <c r="J26" s="376"/>
      <c r="K26" s="377"/>
      <c r="L26" s="372">
        <v>1</v>
      </c>
      <c r="M26" s="373"/>
      <c r="N26" s="373"/>
      <c r="O26" s="373"/>
      <c r="P26" s="374"/>
      <c r="Q26" s="372">
        <v>5160</v>
      </c>
      <c r="R26" s="373"/>
      <c r="S26" s="373"/>
      <c r="T26" s="373"/>
      <c r="U26" s="373"/>
      <c r="V26" s="374"/>
      <c r="W26" s="462"/>
      <c r="X26" s="399"/>
      <c r="Y26" s="400"/>
      <c r="Z26" s="375" t="s">
        <v>168</v>
      </c>
      <c r="AA26" s="430"/>
      <c r="AB26" s="430"/>
      <c r="AC26" s="430"/>
      <c r="AD26" s="430"/>
      <c r="AE26" s="430"/>
      <c r="AF26" s="430"/>
      <c r="AG26" s="431"/>
      <c r="AH26" s="372" t="s">
        <v>122</v>
      </c>
      <c r="AI26" s="373"/>
      <c r="AJ26" s="373"/>
      <c r="AK26" s="373"/>
      <c r="AL26" s="374"/>
      <c r="AM26" s="372" t="s">
        <v>122</v>
      </c>
      <c r="AN26" s="373"/>
      <c r="AO26" s="373"/>
      <c r="AP26" s="373"/>
      <c r="AQ26" s="373"/>
      <c r="AR26" s="374"/>
      <c r="AS26" s="372" t="s">
        <v>122</v>
      </c>
      <c r="AT26" s="373"/>
      <c r="AU26" s="373"/>
      <c r="AV26" s="373"/>
      <c r="AW26" s="373"/>
      <c r="AX26" s="432"/>
      <c r="AY26" s="459" t="s">
        <v>169</v>
      </c>
      <c r="AZ26" s="379"/>
      <c r="BA26" s="379"/>
      <c r="BB26" s="379"/>
      <c r="BC26" s="379"/>
      <c r="BD26" s="379"/>
      <c r="BE26" s="379"/>
      <c r="BF26" s="379"/>
      <c r="BG26" s="379"/>
      <c r="BH26" s="379"/>
      <c r="BI26" s="379"/>
      <c r="BJ26" s="379"/>
      <c r="BK26" s="379"/>
      <c r="BL26" s="379"/>
      <c r="BM26" s="460"/>
      <c r="BN26" s="419" t="s">
        <v>122</v>
      </c>
      <c r="BO26" s="420"/>
      <c r="BP26" s="420"/>
      <c r="BQ26" s="420"/>
      <c r="BR26" s="420"/>
      <c r="BS26" s="420"/>
      <c r="BT26" s="420"/>
      <c r="BU26" s="421"/>
      <c r="BV26" s="419" t="s">
        <v>122</v>
      </c>
      <c r="BW26" s="420"/>
      <c r="BX26" s="420"/>
      <c r="BY26" s="420"/>
      <c r="BZ26" s="420"/>
      <c r="CA26" s="420"/>
      <c r="CB26" s="420"/>
      <c r="CC26" s="421"/>
      <c r="CD26" s="182"/>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69"/>
      <c r="B27" s="398"/>
      <c r="C27" s="399"/>
      <c r="D27" s="400"/>
      <c r="E27" s="375" t="s">
        <v>170</v>
      </c>
      <c r="F27" s="376"/>
      <c r="G27" s="376"/>
      <c r="H27" s="376"/>
      <c r="I27" s="376"/>
      <c r="J27" s="376"/>
      <c r="K27" s="377"/>
      <c r="L27" s="372">
        <v>1</v>
      </c>
      <c r="M27" s="373"/>
      <c r="N27" s="373"/>
      <c r="O27" s="373"/>
      <c r="P27" s="374"/>
      <c r="Q27" s="372">
        <v>2800</v>
      </c>
      <c r="R27" s="373"/>
      <c r="S27" s="373"/>
      <c r="T27" s="373"/>
      <c r="U27" s="373"/>
      <c r="V27" s="374"/>
      <c r="W27" s="462"/>
      <c r="X27" s="399"/>
      <c r="Y27" s="400"/>
      <c r="Z27" s="375" t="s">
        <v>171</v>
      </c>
      <c r="AA27" s="376"/>
      <c r="AB27" s="376"/>
      <c r="AC27" s="376"/>
      <c r="AD27" s="376"/>
      <c r="AE27" s="376"/>
      <c r="AF27" s="376"/>
      <c r="AG27" s="377"/>
      <c r="AH27" s="372" t="s">
        <v>122</v>
      </c>
      <c r="AI27" s="373"/>
      <c r="AJ27" s="373"/>
      <c r="AK27" s="373"/>
      <c r="AL27" s="374"/>
      <c r="AM27" s="372" t="s">
        <v>122</v>
      </c>
      <c r="AN27" s="373"/>
      <c r="AO27" s="373"/>
      <c r="AP27" s="373"/>
      <c r="AQ27" s="373"/>
      <c r="AR27" s="374"/>
      <c r="AS27" s="372" t="s">
        <v>122</v>
      </c>
      <c r="AT27" s="373"/>
      <c r="AU27" s="373"/>
      <c r="AV27" s="373"/>
      <c r="AW27" s="373"/>
      <c r="AX27" s="432"/>
      <c r="AY27" s="456" t="s">
        <v>172</v>
      </c>
      <c r="AZ27" s="457"/>
      <c r="BA27" s="457"/>
      <c r="BB27" s="457"/>
      <c r="BC27" s="457"/>
      <c r="BD27" s="457"/>
      <c r="BE27" s="457"/>
      <c r="BF27" s="457"/>
      <c r="BG27" s="457"/>
      <c r="BH27" s="457"/>
      <c r="BI27" s="457"/>
      <c r="BJ27" s="457"/>
      <c r="BK27" s="457"/>
      <c r="BL27" s="457"/>
      <c r="BM27" s="458"/>
      <c r="BN27" s="453" t="s">
        <v>122</v>
      </c>
      <c r="BO27" s="454"/>
      <c r="BP27" s="454"/>
      <c r="BQ27" s="454"/>
      <c r="BR27" s="454"/>
      <c r="BS27" s="454"/>
      <c r="BT27" s="454"/>
      <c r="BU27" s="455"/>
      <c r="BV27" s="453" t="s">
        <v>122</v>
      </c>
      <c r="BW27" s="454"/>
      <c r="BX27" s="454"/>
      <c r="BY27" s="454"/>
      <c r="BZ27" s="454"/>
      <c r="CA27" s="454"/>
      <c r="CB27" s="454"/>
      <c r="CC27" s="455"/>
      <c r="CD27" s="184"/>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69"/>
      <c r="B28" s="398"/>
      <c r="C28" s="399"/>
      <c r="D28" s="400"/>
      <c r="E28" s="375" t="s">
        <v>173</v>
      </c>
      <c r="F28" s="376"/>
      <c r="G28" s="376"/>
      <c r="H28" s="376"/>
      <c r="I28" s="376"/>
      <c r="J28" s="376"/>
      <c r="K28" s="377"/>
      <c r="L28" s="372">
        <v>1</v>
      </c>
      <c r="M28" s="373"/>
      <c r="N28" s="373"/>
      <c r="O28" s="373"/>
      <c r="P28" s="374"/>
      <c r="Q28" s="372">
        <v>2400</v>
      </c>
      <c r="R28" s="373"/>
      <c r="S28" s="373"/>
      <c r="T28" s="373"/>
      <c r="U28" s="373"/>
      <c r="V28" s="374"/>
      <c r="W28" s="462"/>
      <c r="X28" s="399"/>
      <c r="Y28" s="400"/>
      <c r="Z28" s="375" t="s">
        <v>174</v>
      </c>
      <c r="AA28" s="376"/>
      <c r="AB28" s="376"/>
      <c r="AC28" s="376"/>
      <c r="AD28" s="376"/>
      <c r="AE28" s="376"/>
      <c r="AF28" s="376"/>
      <c r="AG28" s="377"/>
      <c r="AH28" s="372" t="s">
        <v>122</v>
      </c>
      <c r="AI28" s="373"/>
      <c r="AJ28" s="373"/>
      <c r="AK28" s="373"/>
      <c r="AL28" s="374"/>
      <c r="AM28" s="372" t="s">
        <v>122</v>
      </c>
      <c r="AN28" s="373"/>
      <c r="AO28" s="373"/>
      <c r="AP28" s="373"/>
      <c r="AQ28" s="373"/>
      <c r="AR28" s="374"/>
      <c r="AS28" s="372" t="s">
        <v>122</v>
      </c>
      <c r="AT28" s="373"/>
      <c r="AU28" s="373"/>
      <c r="AV28" s="373"/>
      <c r="AW28" s="373"/>
      <c r="AX28" s="432"/>
      <c r="AY28" s="436" t="s">
        <v>175</v>
      </c>
      <c r="AZ28" s="437"/>
      <c r="BA28" s="437"/>
      <c r="BB28" s="438"/>
      <c r="BC28" s="445" t="s">
        <v>46</v>
      </c>
      <c r="BD28" s="446"/>
      <c r="BE28" s="446"/>
      <c r="BF28" s="446"/>
      <c r="BG28" s="446"/>
      <c r="BH28" s="446"/>
      <c r="BI28" s="446"/>
      <c r="BJ28" s="446"/>
      <c r="BK28" s="446"/>
      <c r="BL28" s="446"/>
      <c r="BM28" s="447"/>
      <c r="BN28" s="448">
        <v>1100526</v>
      </c>
      <c r="BO28" s="449"/>
      <c r="BP28" s="449"/>
      <c r="BQ28" s="449"/>
      <c r="BR28" s="449"/>
      <c r="BS28" s="449"/>
      <c r="BT28" s="449"/>
      <c r="BU28" s="450"/>
      <c r="BV28" s="448">
        <v>1140481</v>
      </c>
      <c r="BW28" s="449"/>
      <c r="BX28" s="449"/>
      <c r="BY28" s="449"/>
      <c r="BZ28" s="449"/>
      <c r="CA28" s="449"/>
      <c r="CB28" s="449"/>
      <c r="CC28" s="450"/>
      <c r="CD28" s="182"/>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69"/>
      <c r="B29" s="398"/>
      <c r="C29" s="399"/>
      <c r="D29" s="400"/>
      <c r="E29" s="375" t="s">
        <v>176</v>
      </c>
      <c r="F29" s="376"/>
      <c r="G29" s="376"/>
      <c r="H29" s="376"/>
      <c r="I29" s="376"/>
      <c r="J29" s="376"/>
      <c r="K29" s="377"/>
      <c r="L29" s="372">
        <v>11</v>
      </c>
      <c r="M29" s="373"/>
      <c r="N29" s="373"/>
      <c r="O29" s="373"/>
      <c r="P29" s="374"/>
      <c r="Q29" s="372">
        <v>2260</v>
      </c>
      <c r="R29" s="373"/>
      <c r="S29" s="373"/>
      <c r="T29" s="373"/>
      <c r="U29" s="373"/>
      <c r="V29" s="374"/>
      <c r="W29" s="463"/>
      <c r="X29" s="464"/>
      <c r="Y29" s="465"/>
      <c r="Z29" s="375" t="s">
        <v>177</v>
      </c>
      <c r="AA29" s="376"/>
      <c r="AB29" s="376"/>
      <c r="AC29" s="376"/>
      <c r="AD29" s="376"/>
      <c r="AE29" s="376"/>
      <c r="AF29" s="376"/>
      <c r="AG29" s="377"/>
      <c r="AH29" s="372">
        <v>124</v>
      </c>
      <c r="AI29" s="373"/>
      <c r="AJ29" s="373"/>
      <c r="AK29" s="373"/>
      <c r="AL29" s="374"/>
      <c r="AM29" s="372">
        <v>384648</v>
      </c>
      <c r="AN29" s="373"/>
      <c r="AO29" s="373"/>
      <c r="AP29" s="373"/>
      <c r="AQ29" s="373"/>
      <c r="AR29" s="374"/>
      <c r="AS29" s="372">
        <v>3102</v>
      </c>
      <c r="AT29" s="373"/>
      <c r="AU29" s="373"/>
      <c r="AV29" s="373"/>
      <c r="AW29" s="373"/>
      <c r="AX29" s="432"/>
      <c r="AY29" s="439"/>
      <c r="AZ29" s="440"/>
      <c r="BA29" s="440"/>
      <c r="BB29" s="441"/>
      <c r="BC29" s="433" t="s">
        <v>178</v>
      </c>
      <c r="BD29" s="434"/>
      <c r="BE29" s="434"/>
      <c r="BF29" s="434"/>
      <c r="BG29" s="434"/>
      <c r="BH29" s="434"/>
      <c r="BI29" s="434"/>
      <c r="BJ29" s="434"/>
      <c r="BK29" s="434"/>
      <c r="BL29" s="434"/>
      <c r="BM29" s="435"/>
      <c r="BN29" s="419">
        <v>999791</v>
      </c>
      <c r="BO29" s="420"/>
      <c r="BP29" s="420"/>
      <c r="BQ29" s="420"/>
      <c r="BR29" s="420"/>
      <c r="BS29" s="420"/>
      <c r="BT29" s="420"/>
      <c r="BU29" s="421"/>
      <c r="BV29" s="419">
        <v>1050491</v>
      </c>
      <c r="BW29" s="420"/>
      <c r="BX29" s="420"/>
      <c r="BY29" s="420"/>
      <c r="BZ29" s="420"/>
      <c r="CA29" s="420"/>
      <c r="CB29" s="420"/>
      <c r="CC29" s="421"/>
      <c r="CD29" s="184"/>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69"/>
      <c r="B30" s="401"/>
      <c r="C30" s="402"/>
      <c r="D30" s="403"/>
      <c r="E30" s="380"/>
      <c r="F30" s="381"/>
      <c r="G30" s="381"/>
      <c r="H30" s="381"/>
      <c r="I30" s="381"/>
      <c r="J30" s="381"/>
      <c r="K30" s="382"/>
      <c r="L30" s="383"/>
      <c r="M30" s="384"/>
      <c r="N30" s="384"/>
      <c r="O30" s="384"/>
      <c r="P30" s="385"/>
      <c r="Q30" s="383"/>
      <c r="R30" s="384"/>
      <c r="S30" s="384"/>
      <c r="T30" s="384"/>
      <c r="U30" s="384"/>
      <c r="V30" s="385"/>
      <c r="W30" s="386" t="s">
        <v>179</v>
      </c>
      <c r="X30" s="387"/>
      <c r="Y30" s="387"/>
      <c r="Z30" s="387"/>
      <c r="AA30" s="387"/>
      <c r="AB30" s="387"/>
      <c r="AC30" s="387"/>
      <c r="AD30" s="387"/>
      <c r="AE30" s="387"/>
      <c r="AF30" s="387"/>
      <c r="AG30" s="388"/>
      <c r="AH30" s="389">
        <v>97.1</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2033586</v>
      </c>
      <c r="BO30" s="454"/>
      <c r="BP30" s="454"/>
      <c r="BQ30" s="454"/>
      <c r="BR30" s="454"/>
      <c r="BS30" s="454"/>
      <c r="BT30" s="454"/>
      <c r="BU30" s="455"/>
      <c r="BV30" s="453">
        <v>2166252</v>
      </c>
      <c r="BW30" s="454"/>
      <c r="BX30" s="454"/>
      <c r="BY30" s="454"/>
      <c r="BZ30" s="454"/>
      <c r="CA30" s="454"/>
      <c r="CB30" s="454"/>
      <c r="CC30" s="455"/>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378" t="s">
        <v>180</v>
      </c>
      <c r="D32" s="378"/>
      <c r="E32" s="378"/>
      <c r="F32" s="378"/>
      <c r="G32" s="378"/>
      <c r="H32" s="378"/>
      <c r="I32" s="378"/>
      <c r="J32" s="378"/>
      <c r="K32" s="378"/>
      <c r="L32" s="378"/>
      <c r="M32" s="378"/>
      <c r="N32" s="378"/>
      <c r="O32" s="378"/>
      <c r="P32" s="378"/>
      <c r="Q32" s="378"/>
      <c r="R32" s="378"/>
      <c r="S32" s="378"/>
      <c r="U32" s="379" t="s">
        <v>181</v>
      </c>
      <c r="V32" s="379"/>
      <c r="W32" s="379"/>
      <c r="X32" s="379"/>
      <c r="Y32" s="379"/>
      <c r="Z32" s="379"/>
      <c r="AA32" s="379"/>
      <c r="AB32" s="379"/>
      <c r="AC32" s="379"/>
      <c r="AD32" s="379"/>
      <c r="AE32" s="379"/>
      <c r="AF32" s="379"/>
      <c r="AG32" s="379"/>
      <c r="AH32" s="379"/>
      <c r="AI32" s="379"/>
      <c r="AJ32" s="379"/>
      <c r="AK32" s="379"/>
      <c r="AM32" s="379" t="s">
        <v>182</v>
      </c>
      <c r="AN32" s="379"/>
      <c r="AO32" s="379"/>
      <c r="AP32" s="379"/>
      <c r="AQ32" s="379"/>
      <c r="AR32" s="379"/>
      <c r="AS32" s="379"/>
      <c r="AT32" s="379"/>
      <c r="AU32" s="379"/>
      <c r="AV32" s="379"/>
      <c r="AW32" s="379"/>
      <c r="AX32" s="379"/>
      <c r="AY32" s="379"/>
      <c r="AZ32" s="379"/>
      <c r="BA32" s="379"/>
      <c r="BB32" s="379"/>
      <c r="BC32" s="379"/>
      <c r="BE32" s="379" t="s">
        <v>183</v>
      </c>
      <c r="BF32" s="379"/>
      <c r="BG32" s="379"/>
      <c r="BH32" s="379"/>
      <c r="BI32" s="379"/>
      <c r="BJ32" s="379"/>
      <c r="BK32" s="379"/>
      <c r="BL32" s="379"/>
      <c r="BM32" s="379"/>
      <c r="BN32" s="379"/>
      <c r="BO32" s="379"/>
      <c r="BP32" s="379"/>
      <c r="BQ32" s="379"/>
      <c r="BR32" s="379"/>
      <c r="BS32" s="379"/>
      <c r="BT32" s="379"/>
      <c r="BU32" s="379"/>
      <c r="BW32" s="379" t="s">
        <v>184</v>
      </c>
      <c r="BX32" s="379"/>
      <c r="BY32" s="379"/>
      <c r="BZ32" s="379"/>
      <c r="CA32" s="379"/>
      <c r="CB32" s="379"/>
      <c r="CC32" s="379"/>
      <c r="CD32" s="379"/>
      <c r="CE32" s="379"/>
      <c r="CF32" s="379"/>
      <c r="CG32" s="379"/>
      <c r="CH32" s="379"/>
      <c r="CI32" s="379"/>
      <c r="CJ32" s="379"/>
      <c r="CK32" s="379"/>
      <c r="CL32" s="379"/>
      <c r="CM32" s="379"/>
      <c r="CO32" s="379" t="s">
        <v>185</v>
      </c>
      <c r="CP32" s="379"/>
      <c r="CQ32" s="379"/>
      <c r="CR32" s="379"/>
      <c r="CS32" s="379"/>
      <c r="CT32" s="379"/>
      <c r="CU32" s="379"/>
      <c r="CV32" s="379"/>
      <c r="CW32" s="379"/>
      <c r="CX32" s="379"/>
      <c r="CY32" s="379"/>
      <c r="CZ32" s="379"/>
      <c r="DA32" s="379"/>
      <c r="DB32" s="379"/>
      <c r="DC32" s="379"/>
      <c r="DD32" s="379"/>
      <c r="DE32" s="379"/>
      <c r="DI32" s="192"/>
    </row>
    <row r="33" spans="1:113" ht="13.5" customHeight="1" x14ac:dyDescent="0.15">
      <c r="A33" s="169"/>
      <c r="B33" s="193"/>
      <c r="C33" s="371" t="s">
        <v>186</v>
      </c>
      <c r="D33" s="371"/>
      <c r="E33" s="370" t="s">
        <v>187</v>
      </c>
      <c r="F33" s="370"/>
      <c r="G33" s="370"/>
      <c r="H33" s="370"/>
      <c r="I33" s="370"/>
      <c r="J33" s="370"/>
      <c r="K33" s="370"/>
      <c r="L33" s="370"/>
      <c r="M33" s="370"/>
      <c r="N33" s="370"/>
      <c r="O33" s="370"/>
      <c r="P33" s="370"/>
      <c r="Q33" s="370"/>
      <c r="R33" s="370"/>
      <c r="S33" s="370"/>
      <c r="T33" s="194"/>
      <c r="U33" s="371" t="s">
        <v>186</v>
      </c>
      <c r="V33" s="371"/>
      <c r="W33" s="370" t="s">
        <v>187</v>
      </c>
      <c r="X33" s="370"/>
      <c r="Y33" s="370"/>
      <c r="Z33" s="370"/>
      <c r="AA33" s="370"/>
      <c r="AB33" s="370"/>
      <c r="AC33" s="370"/>
      <c r="AD33" s="370"/>
      <c r="AE33" s="370"/>
      <c r="AF33" s="370"/>
      <c r="AG33" s="370"/>
      <c r="AH33" s="370"/>
      <c r="AI33" s="370"/>
      <c r="AJ33" s="370"/>
      <c r="AK33" s="370"/>
      <c r="AL33" s="194"/>
      <c r="AM33" s="371" t="s">
        <v>186</v>
      </c>
      <c r="AN33" s="371"/>
      <c r="AO33" s="370" t="s">
        <v>187</v>
      </c>
      <c r="AP33" s="370"/>
      <c r="AQ33" s="370"/>
      <c r="AR33" s="370"/>
      <c r="AS33" s="370"/>
      <c r="AT33" s="370"/>
      <c r="AU33" s="370"/>
      <c r="AV33" s="370"/>
      <c r="AW33" s="370"/>
      <c r="AX33" s="370"/>
      <c r="AY33" s="370"/>
      <c r="AZ33" s="370"/>
      <c r="BA33" s="370"/>
      <c r="BB33" s="370"/>
      <c r="BC33" s="370"/>
      <c r="BD33" s="195"/>
      <c r="BE33" s="370" t="s">
        <v>188</v>
      </c>
      <c r="BF33" s="370"/>
      <c r="BG33" s="370" t="s">
        <v>189</v>
      </c>
      <c r="BH33" s="370"/>
      <c r="BI33" s="370"/>
      <c r="BJ33" s="370"/>
      <c r="BK33" s="370"/>
      <c r="BL33" s="370"/>
      <c r="BM33" s="370"/>
      <c r="BN33" s="370"/>
      <c r="BO33" s="370"/>
      <c r="BP33" s="370"/>
      <c r="BQ33" s="370"/>
      <c r="BR33" s="370"/>
      <c r="BS33" s="370"/>
      <c r="BT33" s="370"/>
      <c r="BU33" s="370"/>
      <c r="BV33" s="195"/>
      <c r="BW33" s="371" t="s">
        <v>188</v>
      </c>
      <c r="BX33" s="371"/>
      <c r="BY33" s="370" t="s">
        <v>190</v>
      </c>
      <c r="BZ33" s="370"/>
      <c r="CA33" s="370"/>
      <c r="CB33" s="370"/>
      <c r="CC33" s="370"/>
      <c r="CD33" s="370"/>
      <c r="CE33" s="370"/>
      <c r="CF33" s="370"/>
      <c r="CG33" s="370"/>
      <c r="CH33" s="370"/>
      <c r="CI33" s="370"/>
      <c r="CJ33" s="370"/>
      <c r="CK33" s="370"/>
      <c r="CL33" s="370"/>
      <c r="CM33" s="370"/>
      <c r="CN33" s="194"/>
      <c r="CO33" s="371" t="s">
        <v>186</v>
      </c>
      <c r="CP33" s="371"/>
      <c r="CQ33" s="370" t="s">
        <v>191</v>
      </c>
      <c r="CR33" s="370"/>
      <c r="CS33" s="370"/>
      <c r="CT33" s="370"/>
      <c r="CU33" s="370"/>
      <c r="CV33" s="370"/>
      <c r="CW33" s="370"/>
      <c r="CX33" s="370"/>
      <c r="CY33" s="370"/>
      <c r="CZ33" s="370"/>
      <c r="DA33" s="370"/>
      <c r="DB33" s="370"/>
      <c r="DC33" s="370"/>
      <c r="DD33" s="370"/>
      <c r="DE33" s="370"/>
      <c r="DF33" s="194"/>
      <c r="DG33" s="369" t="s">
        <v>192</v>
      </c>
      <c r="DH33" s="369"/>
      <c r="DI33" s="196"/>
    </row>
    <row r="34" spans="1:113" ht="32.25" customHeight="1" x14ac:dyDescent="0.15">
      <c r="A34" s="169"/>
      <c r="B34" s="193"/>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69"/>
      <c r="U34" s="367">
        <f>IF(W34="","",MAX(C34:D43)+1)</f>
        <v>3</v>
      </c>
      <c r="V34" s="367"/>
      <c r="W34" s="368" t="str">
        <f>IF('各会計、関係団体の財政状況及び健全化判断比率'!B28="","",'各会計、関係団体の財政状況及び健全化判断比率'!B28)</f>
        <v>国民健康保険事業特別会計</v>
      </c>
      <c r="X34" s="368"/>
      <c r="Y34" s="368"/>
      <c r="Z34" s="368"/>
      <c r="AA34" s="368"/>
      <c r="AB34" s="368"/>
      <c r="AC34" s="368"/>
      <c r="AD34" s="368"/>
      <c r="AE34" s="368"/>
      <c r="AF34" s="368"/>
      <c r="AG34" s="368"/>
      <c r="AH34" s="368"/>
      <c r="AI34" s="368"/>
      <c r="AJ34" s="368"/>
      <c r="AK34" s="368"/>
      <c r="AL34" s="169"/>
      <c r="AM34" s="367">
        <f>IF(AO34="","",MAX(C34:D43,U34:V43)+1)</f>
        <v>5</v>
      </c>
      <c r="AN34" s="367"/>
      <c r="AO34" s="368" t="str">
        <f>IF('各会計、関係団体の財政状況及び健全化判断比率'!B30="","",'各会計、関係団体の財政状況及び健全化判断比率'!B30)</f>
        <v>水道事業会計</v>
      </c>
      <c r="AP34" s="368"/>
      <c r="AQ34" s="368"/>
      <c r="AR34" s="368"/>
      <c r="AS34" s="368"/>
      <c r="AT34" s="368"/>
      <c r="AU34" s="368"/>
      <c r="AV34" s="368"/>
      <c r="AW34" s="368"/>
      <c r="AX34" s="368"/>
      <c r="AY34" s="368"/>
      <c r="AZ34" s="368"/>
      <c r="BA34" s="368"/>
      <c r="BB34" s="368"/>
      <c r="BC34" s="368"/>
      <c r="BD34" s="169"/>
      <c r="BE34" s="367" t="str">
        <f>IF(BG34="","",MAX(C34:D43,U34:V43,AM34:AN43)+1)</f>
        <v/>
      </c>
      <c r="BF34" s="367"/>
      <c r="BG34" s="368"/>
      <c r="BH34" s="368"/>
      <c r="BI34" s="368"/>
      <c r="BJ34" s="368"/>
      <c r="BK34" s="368"/>
      <c r="BL34" s="368"/>
      <c r="BM34" s="368"/>
      <c r="BN34" s="368"/>
      <c r="BO34" s="368"/>
      <c r="BP34" s="368"/>
      <c r="BQ34" s="368"/>
      <c r="BR34" s="368"/>
      <c r="BS34" s="368"/>
      <c r="BT34" s="368"/>
      <c r="BU34" s="368"/>
      <c r="BV34" s="169"/>
      <c r="BW34" s="367">
        <f>IF(BY34="","",MAX(C34:D43,U34:V43,AM34:AN43,BE34:BF43)+1)</f>
        <v>8</v>
      </c>
      <c r="BX34" s="367"/>
      <c r="BY34" s="368" t="str">
        <f>IF('各会計、関係団体の財政状況及び健全化判断比率'!B68="","",'各会計、関係団体の財政状況及び健全化判断比率'!B68)</f>
        <v>福岡県市町村消防団員等公務災害補償組合</v>
      </c>
      <c r="BZ34" s="368"/>
      <c r="CA34" s="368"/>
      <c r="CB34" s="368"/>
      <c r="CC34" s="368"/>
      <c r="CD34" s="368"/>
      <c r="CE34" s="368"/>
      <c r="CF34" s="368"/>
      <c r="CG34" s="368"/>
      <c r="CH34" s="368"/>
      <c r="CI34" s="368"/>
      <c r="CJ34" s="368"/>
      <c r="CK34" s="368"/>
      <c r="CL34" s="368"/>
      <c r="CM34" s="368"/>
      <c r="CN34" s="169"/>
      <c r="CO34" s="367">
        <f>IF(CQ34="","",MAX(C34:D43,U34:V43,AM34:AN43,BE34:BF43,BW34:BX43)+1)</f>
        <v>18</v>
      </c>
      <c r="CP34" s="367"/>
      <c r="CQ34" s="368" t="str">
        <f>IF('各会計、関係団体の財政状況及び健全化判断比率'!BS7="","",'各会計、関係団体の財政状況及び健全化判断比率'!BS7)</f>
        <v>田川情報不動産センター</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196"/>
    </row>
    <row r="35" spans="1:113" ht="32.25" customHeight="1" x14ac:dyDescent="0.15">
      <c r="A35" s="169"/>
      <c r="B35" s="193"/>
      <c r="C35" s="367">
        <f>IF(E35="","",C34+1)</f>
        <v>2</v>
      </c>
      <c r="D35" s="367"/>
      <c r="E35" s="368" t="str">
        <f>IF('各会計、関係団体の財政状況及び健全化判断比率'!B8="","",'各会計、関係団体の財政状況及び健全化判断比率'!B8)</f>
        <v>住宅改修資金貸付事業特別会計</v>
      </c>
      <c r="F35" s="368"/>
      <c r="G35" s="368"/>
      <c r="H35" s="368"/>
      <c r="I35" s="368"/>
      <c r="J35" s="368"/>
      <c r="K35" s="368"/>
      <c r="L35" s="368"/>
      <c r="M35" s="368"/>
      <c r="N35" s="368"/>
      <c r="O35" s="368"/>
      <c r="P35" s="368"/>
      <c r="Q35" s="368"/>
      <c r="R35" s="368"/>
      <c r="S35" s="368"/>
      <c r="T35" s="169"/>
      <c r="U35" s="367">
        <f>IF(W35="","",U34+1)</f>
        <v>4</v>
      </c>
      <c r="V35" s="367"/>
      <c r="W35" s="368" t="str">
        <f>IF('各会計、関係団体の財政状況及び健全化判断比率'!B29="","",'各会計、関係団体の財政状況及び健全化判断比率'!B29)</f>
        <v>後期高齢者医療特別会計</v>
      </c>
      <c r="X35" s="368"/>
      <c r="Y35" s="368"/>
      <c r="Z35" s="368"/>
      <c r="AA35" s="368"/>
      <c r="AB35" s="368"/>
      <c r="AC35" s="368"/>
      <c r="AD35" s="368"/>
      <c r="AE35" s="368"/>
      <c r="AF35" s="368"/>
      <c r="AG35" s="368"/>
      <c r="AH35" s="368"/>
      <c r="AI35" s="368"/>
      <c r="AJ35" s="368"/>
      <c r="AK35" s="368"/>
      <c r="AL35" s="169"/>
      <c r="AM35" s="367">
        <f t="shared" ref="AM35:AM43" si="0">IF(AO35="","",AM34+1)</f>
        <v>6</v>
      </c>
      <c r="AN35" s="367"/>
      <c r="AO35" s="368" t="str">
        <f>IF('各会計、関係団体の財政状況及び健全化判断比率'!B31="","",'各会計、関係団体の財政状況及び健全化判断比率'!B31)</f>
        <v>工業用水道事業会計</v>
      </c>
      <c r="AP35" s="368"/>
      <c r="AQ35" s="368"/>
      <c r="AR35" s="368"/>
      <c r="AS35" s="368"/>
      <c r="AT35" s="368"/>
      <c r="AU35" s="368"/>
      <c r="AV35" s="368"/>
      <c r="AW35" s="368"/>
      <c r="AX35" s="368"/>
      <c r="AY35" s="368"/>
      <c r="AZ35" s="368"/>
      <c r="BA35" s="368"/>
      <c r="BB35" s="368"/>
      <c r="BC35" s="368"/>
      <c r="BD35" s="169"/>
      <c r="BE35" s="367" t="str">
        <f t="shared" ref="BE35:BE43" si="1">IF(BG35="","",BE34+1)</f>
        <v/>
      </c>
      <c r="BF35" s="367"/>
      <c r="BG35" s="368"/>
      <c r="BH35" s="368"/>
      <c r="BI35" s="368"/>
      <c r="BJ35" s="368"/>
      <c r="BK35" s="368"/>
      <c r="BL35" s="368"/>
      <c r="BM35" s="368"/>
      <c r="BN35" s="368"/>
      <c r="BO35" s="368"/>
      <c r="BP35" s="368"/>
      <c r="BQ35" s="368"/>
      <c r="BR35" s="368"/>
      <c r="BS35" s="368"/>
      <c r="BT35" s="368"/>
      <c r="BU35" s="368"/>
      <c r="BV35" s="169"/>
      <c r="BW35" s="367">
        <f t="shared" ref="BW35:BW43" si="2">IF(BY35="","",BW34+1)</f>
        <v>9</v>
      </c>
      <c r="BX35" s="367"/>
      <c r="BY35" s="368" t="str">
        <f>IF('各会計、関係団体の財政状況及び健全化判断比率'!B69="","",'各会計、関係団体の財政状況及び健全化判断比率'!B69)</f>
        <v>福岡県市町村職員退職手当組合（一般会計）</v>
      </c>
      <c r="BZ35" s="368"/>
      <c r="CA35" s="368"/>
      <c r="CB35" s="368"/>
      <c r="CC35" s="368"/>
      <c r="CD35" s="368"/>
      <c r="CE35" s="368"/>
      <c r="CF35" s="368"/>
      <c r="CG35" s="368"/>
      <c r="CH35" s="368"/>
      <c r="CI35" s="368"/>
      <c r="CJ35" s="368"/>
      <c r="CK35" s="368"/>
      <c r="CL35" s="368"/>
      <c r="CM35" s="368"/>
      <c r="CN35" s="169"/>
      <c r="CO35" s="367">
        <f t="shared" ref="CO35:CO43" si="3">IF(CQ35="","",CO34+1)</f>
        <v>19</v>
      </c>
      <c r="CP35" s="367"/>
      <c r="CQ35" s="368" t="str">
        <f>IF('各会計、関係団体の財政状況及び健全化判断比率'!BS8="","",'各会計、関係団体の財政状況及び健全化判断比率'!BS8)</f>
        <v>道の駅香春</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196"/>
    </row>
    <row r="36" spans="1:113" ht="32.25" customHeight="1" x14ac:dyDescent="0.15">
      <c r="A36" s="169"/>
      <c r="B36" s="193"/>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69"/>
      <c r="U36" s="367" t="str">
        <f t="shared" ref="U36:U43" si="4">IF(W36="","",U35+1)</f>
        <v/>
      </c>
      <c r="V36" s="367"/>
      <c r="W36" s="368"/>
      <c r="X36" s="368"/>
      <c r="Y36" s="368"/>
      <c r="Z36" s="368"/>
      <c r="AA36" s="368"/>
      <c r="AB36" s="368"/>
      <c r="AC36" s="368"/>
      <c r="AD36" s="368"/>
      <c r="AE36" s="368"/>
      <c r="AF36" s="368"/>
      <c r="AG36" s="368"/>
      <c r="AH36" s="368"/>
      <c r="AI36" s="368"/>
      <c r="AJ36" s="368"/>
      <c r="AK36" s="368"/>
      <c r="AL36" s="169"/>
      <c r="AM36" s="367">
        <f t="shared" si="0"/>
        <v>7</v>
      </c>
      <c r="AN36" s="367"/>
      <c r="AO36" s="368" t="str">
        <f>IF('各会計、関係団体の財政状況及び健全化判断比率'!B32="","",'各会計、関係団体の財政状況及び健全化判断比率'!B32)</f>
        <v>生活排水処理事業会計</v>
      </c>
      <c r="AP36" s="368"/>
      <c r="AQ36" s="368"/>
      <c r="AR36" s="368"/>
      <c r="AS36" s="368"/>
      <c r="AT36" s="368"/>
      <c r="AU36" s="368"/>
      <c r="AV36" s="368"/>
      <c r="AW36" s="368"/>
      <c r="AX36" s="368"/>
      <c r="AY36" s="368"/>
      <c r="AZ36" s="368"/>
      <c r="BA36" s="368"/>
      <c r="BB36" s="368"/>
      <c r="BC36" s="368"/>
      <c r="BD36" s="169"/>
      <c r="BE36" s="367" t="str">
        <f t="shared" si="1"/>
        <v/>
      </c>
      <c r="BF36" s="367"/>
      <c r="BG36" s="368"/>
      <c r="BH36" s="368"/>
      <c r="BI36" s="368"/>
      <c r="BJ36" s="368"/>
      <c r="BK36" s="368"/>
      <c r="BL36" s="368"/>
      <c r="BM36" s="368"/>
      <c r="BN36" s="368"/>
      <c r="BO36" s="368"/>
      <c r="BP36" s="368"/>
      <c r="BQ36" s="368"/>
      <c r="BR36" s="368"/>
      <c r="BS36" s="368"/>
      <c r="BT36" s="368"/>
      <c r="BU36" s="368"/>
      <c r="BV36" s="169"/>
      <c r="BW36" s="367">
        <f t="shared" si="2"/>
        <v>10</v>
      </c>
      <c r="BX36" s="367"/>
      <c r="BY36" s="368" t="str">
        <f>IF('各会計、関係団体の財政状況及び健全化判断比率'!B70="","",'各会計、関係団体の財政状況及び健全化判断比率'!B70)</f>
        <v>福岡県市町村職員退職手当組合（基金特別会計）</v>
      </c>
      <c r="BZ36" s="368"/>
      <c r="CA36" s="368"/>
      <c r="CB36" s="368"/>
      <c r="CC36" s="368"/>
      <c r="CD36" s="368"/>
      <c r="CE36" s="368"/>
      <c r="CF36" s="368"/>
      <c r="CG36" s="368"/>
      <c r="CH36" s="368"/>
      <c r="CI36" s="368"/>
      <c r="CJ36" s="368"/>
      <c r="CK36" s="368"/>
      <c r="CL36" s="368"/>
      <c r="CM36" s="368"/>
      <c r="CN36" s="169"/>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196"/>
    </row>
    <row r="37" spans="1:113" ht="32.25" customHeight="1" x14ac:dyDescent="0.15">
      <c r="A37" s="169"/>
      <c r="B37" s="193"/>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69"/>
      <c r="U37" s="367" t="str">
        <f t="shared" si="4"/>
        <v/>
      </c>
      <c r="V37" s="367"/>
      <c r="W37" s="368"/>
      <c r="X37" s="368"/>
      <c r="Y37" s="368"/>
      <c r="Z37" s="368"/>
      <c r="AA37" s="368"/>
      <c r="AB37" s="368"/>
      <c r="AC37" s="368"/>
      <c r="AD37" s="368"/>
      <c r="AE37" s="368"/>
      <c r="AF37" s="368"/>
      <c r="AG37" s="368"/>
      <c r="AH37" s="368"/>
      <c r="AI37" s="368"/>
      <c r="AJ37" s="368"/>
      <c r="AK37" s="368"/>
      <c r="AL37" s="169"/>
      <c r="AM37" s="367" t="str">
        <f t="shared" si="0"/>
        <v/>
      </c>
      <c r="AN37" s="367"/>
      <c r="AO37" s="368"/>
      <c r="AP37" s="368"/>
      <c r="AQ37" s="368"/>
      <c r="AR37" s="368"/>
      <c r="AS37" s="368"/>
      <c r="AT37" s="368"/>
      <c r="AU37" s="368"/>
      <c r="AV37" s="368"/>
      <c r="AW37" s="368"/>
      <c r="AX37" s="368"/>
      <c r="AY37" s="368"/>
      <c r="AZ37" s="368"/>
      <c r="BA37" s="368"/>
      <c r="BB37" s="368"/>
      <c r="BC37" s="368"/>
      <c r="BD37" s="169"/>
      <c r="BE37" s="367" t="str">
        <f t="shared" si="1"/>
        <v/>
      </c>
      <c r="BF37" s="367"/>
      <c r="BG37" s="368"/>
      <c r="BH37" s="368"/>
      <c r="BI37" s="368"/>
      <c r="BJ37" s="368"/>
      <c r="BK37" s="368"/>
      <c r="BL37" s="368"/>
      <c r="BM37" s="368"/>
      <c r="BN37" s="368"/>
      <c r="BO37" s="368"/>
      <c r="BP37" s="368"/>
      <c r="BQ37" s="368"/>
      <c r="BR37" s="368"/>
      <c r="BS37" s="368"/>
      <c r="BT37" s="368"/>
      <c r="BU37" s="368"/>
      <c r="BV37" s="169"/>
      <c r="BW37" s="367">
        <f t="shared" si="2"/>
        <v>11</v>
      </c>
      <c r="BX37" s="367"/>
      <c r="BY37" s="368" t="str">
        <f>IF('各会計、関係団体の財政状況及び健全化判断比率'!B71="","",'各会計、関係団体の財政状況及び健全化判断比率'!B71)</f>
        <v>福岡県自治会館管理組合</v>
      </c>
      <c r="BZ37" s="368"/>
      <c r="CA37" s="368"/>
      <c r="CB37" s="368"/>
      <c r="CC37" s="368"/>
      <c r="CD37" s="368"/>
      <c r="CE37" s="368"/>
      <c r="CF37" s="368"/>
      <c r="CG37" s="368"/>
      <c r="CH37" s="368"/>
      <c r="CI37" s="368"/>
      <c r="CJ37" s="368"/>
      <c r="CK37" s="368"/>
      <c r="CL37" s="368"/>
      <c r="CM37" s="368"/>
      <c r="CN37" s="169"/>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196"/>
    </row>
    <row r="38" spans="1:113" ht="32.25" customHeight="1" x14ac:dyDescent="0.15">
      <c r="A38" s="169"/>
      <c r="B38" s="193"/>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69"/>
      <c r="U38" s="367" t="str">
        <f t="shared" si="4"/>
        <v/>
      </c>
      <c r="V38" s="367"/>
      <c r="W38" s="368"/>
      <c r="X38" s="368"/>
      <c r="Y38" s="368"/>
      <c r="Z38" s="368"/>
      <c r="AA38" s="368"/>
      <c r="AB38" s="368"/>
      <c r="AC38" s="368"/>
      <c r="AD38" s="368"/>
      <c r="AE38" s="368"/>
      <c r="AF38" s="368"/>
      <c r="AG38" s="368"/>
      <c r="AH38" s="368"/>
      <c r="AI38" s="368"/>
      <c r="AJ38" s="368"/>
      <c r="AK38" s="368"/>
      <c r="AL38" s="169"/>
      <c r="AM38" s="367" t="str">
        <f t="shared" si="0"/>
        <v/>
      </c>
      <c r="AN38" s="367"/>
      <c r="AO38" s="368"/>
      <c r="AP38" s="368"/>
      <c r="AQ38" s="368"/>
      <c r="AR38" s="368"/>
      <c r="AS38" s="368"/>
      <c r="AT38" s="368"/>
      <c r="AU38" s="368"/>
      <c r="AV38" s="368"/>
      <c r="AW38" s="368"/>
      <c r="AX38" s="368"/>
      <c r="AY38" s="368"/>
      <c r="AZ38" s="368"/>
      <c r="BA38" s="368"/>
      <c r="BB38" s="368"/>
      <c r="BC38" s="368"/>
      <c r="BD38" s="169"/>
      <c r="BE38" s="367" t="str">
        <f t="shared" si="1"/>
        <v/>
      </c>
      <c r="BF38" s="367"/>
      <c r="BG38" s="368"/>
      <c r="BH38" s="368"/>
      <c r="BI38" s="368"/>
      <c r="BJ38" s="368"/>
      <c r="BK38" s="368"/>
      <c r="BL38" s="368"/>
      <c r="BM38" s="368"/>
      <c r="BN38" s="368"/>
      <c r="BO38" s="368"/>
      <c r="BP38" s="368"/>
      <c r="BQ38" s="368"/>
      <c r="BR38" s="368"/>
      <c r="BS38" s="368"/>
      <c r="BT38" s="368"/>
      <c r="BU38" s="368"/>
      <c r="BV38" s="169"/>
      <c r="BW38" s="367">
        <f t="shared" si="2"/>
        <v>12</v>
      </c>
      <c r="BX38" s="367"/>
      <c r="BY38" s="368" t="str">
        <f>IF('各会計、関係団体の財政状況及び健全化判断比率'!B72="","",'各会計、関係団体の財政状況及び健全化判断比率'!B72)</f>
        <v>福岡県田川地区消防組合</v>
      </c>
      <c r="BZ38" s="368"/>
      <c r="CA38" s="368"/>
      <c r="CB38" s="368"/>
      <c r="CC38" s="368"/>
      <c r="CD38" s="368"/>
      <c r="CE38" s="368"/>
      <c r="CF38" s="368"/>
      <c r="CG38" s="368"/>
      <c r="CH38" s="368"/>
      <c r="CI38" s="368"/>
      <c r="CJ38" s="368"/>
      <c r="CK38" s="368"/>
      <c r="CL38" s="368"/>
      <c r="CM38" s="368"/>
      <c r="CN38" s="169"/>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196"/>
    </row>
    <row r="39" spans="1:113" ht="32.25" customHeight="1" x14ac:dyDescent="0.15">
      <c r="A39" s="169"/>
      <c r="B39" s="193"/>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69"/>
      <c r="U39" s="367" t="str">
        <f t="shared" si="4"/>
        <v/>
      </c>
      <c r="V39" s="367"/>
      <c r="W39" s="368"/>
      <c r="X39" s="368"/>
      <c r="Y39" s="368"/>
      <c r="Z39" s="368"/>
      <c r="AA39" s="368"/>
      <c r="AB39" s="368"/>
      <c r="AC39" s="368"/>
      <c r="AD39" s="368"/>
      <c r="AE39" s="368"/>
      <c r="AF39" s="368"/>
      <c r="AG39" s="368"/>
      <c r="AH39" s="368"/>
      <c r="AI39" s="368"/>
      <c r="AJ39" s="368"/>
      <c r="AK39" s="368"/>
      <c r="AL39" s="169"/>
      <c r="AM39" s="367" t="str">
        <f t="shared" si="0"/>
        <v/>
      </c>
      <c r="AN39" s="367"/>
      <c r="AO39" s="368"/>
      <c r="AP39" s="368"/>
      <c r="AQ39" s="368"/>
      <c r="AR39" s="368"/>
      <c r="AS39" s="368"/>
      <c r="AT39" s="368"/>
      <c r="AU39" s="368"/>
      <c r="AV39" s="368"/>
      <c r="AW39" s="368"/>
      <c r="AX39" s="368"/>
      <c r="AY39" s="368"/>
      <c r="AZ39" s="368"/>
      <c r="BA39" s="368"/>
      <c r="BB39" s="368"/>
      <c r="BC39" s="368"/>
      <c r="BD39" s="169"/>
      <c r="BE39" s="367" t="str">
        <f t="shared" si="1"/>
        <v/>
      </c>
      <c r="BF39" s="367"/>
      <c r="BG39" s="368"/>
      <c r="BH39" s="368"/>
      <c r="BI39" s="368"/>
      <c r="BJ39" s="368"/>
      <c r="BK39" s="368"/>
      <c r="BL39" s="368"/>
      <c r="BM39" s="368"/>
      <c r="BN39" s="368"/>
      <c r="BO39" s="368"/>
      <c r="BP39" s="368"/>
      <c r="BQ39" s="368"/>
      <c r="BR39" s="368"/>
      <c r="BS39" s="368"/>
      <c r="BT39" s="368"/>
      <c r="BU39" s="368"/>
      <c r="BV39" s="169"/>
      <c r="BW39" s="367">
        <f t="shared" si="2"/>
        <v>13</v>
      </c>
      <c r="BX39" s="367"/>
      <c r="BY39" s="368" t="str">
        <f>IF('各会計、関係団体の財政状況及び健全化判断比率'!B73="","",'各会計、関係団体の財政状況及び健全化判断比率'!B73)</f>
        <v>田川郡東部環境衛生施設組合</v>
      </c>
      <c r="BZ39" s="368"/>
      <c r="CA39" s="368"/>
      <c r="CB39" s="368"/>
      <c r="CC39" s="368"/>
      <c r="CD39" s="368"/>
      <c r="CE39" s="368"/>
      <c r="CF39" s="368"/>
      <c r="CG39" s="368"/>
      <c r="CH39" s="368"/>
      <c r="CI39" s="368"/>
      <c r="CJ39" s="368"/>
      <c r="CK39" s="368"/>
      <c r="CL39" s="368"/>
      <c r="CM39" s="368"/>
      <c r="CN39" s="169"/>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196"/>
    </row>
    <row r="40" spans="1:113" ht="32.25" customHeight="1" x14ac:dyDescent="0.15">
      <c r="A40" s="169"/>
      <c r="B40" s="193"/>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69"/>
      <c r="U40" s="367" t="str">
        <f t="shared" si="4"/>
        <v/>
      </c>
      <c r="V40" s="367"/>
      <c r="W40" s="368"/>
      <c r="X40" s="368"/>
      <c r="Y40" s="368"/>
      <c r="Z40" s="368"/>
      <c r="AA40" s="368"/>
      <c r="AB40" s="368"/>
      <c r="AC40" s="368"/>
      <c r="AD40" s="368"/>
      <c r="AE40" s="368"/>
      <c r="AF40" s="368"/>
      <c r="AG40" s="368"/>
      <c r="AH40" s="368"/>
      <c r="AI40" s="368"/>
      <c r="AJ40" s="368"/>
      <c r="AK40" s="368"/>
      <c r="AL40" s="169"/>
      <c r="AM40" s="367" t="str">
        <f t="shared" si="0"/>
        <v/>
      </c>
      <c r="AN40" s="367"/>
      <c r="AO40" s="368"/>
      <c r="AP40" s="368"/>
      <c r="AQ40" s="368"/>
      <c r="AR40" s="368"/>
      <c r="AS40" s="368"/>
      <c r="AT40" s="368"/>
      <c r="AU40" s="368"/>
      <c r="AV40" s="368"/>
      <c r="AW40" s="368"/>
      <c r="AX40" s="368"/>
      <c r="AY40" s="368"/>
      <c r="AZ40" s="368"/>
      <c r="BA40" s="368"/>
      <c r="BB40" s="368"/>
      <c r="BC40" s="368"/>
      <c r="BD40" s="169"/>
      <c r="BE40" s="367" t="str">
        <f t="shared" si="1"/>
        <v/>
      </c>
      <c r="BF40" s="367"/>
      <c r="BG40" s="368"/>
      <c r="BH40" s="368"/>
      <c r="BI40" s="368"/>
      <c r="BJ40" s="368"/>
      <c r="BK40" s="368"/>
      <c r="BL40" s="368"/>
      <c r="BM40" s="368"/>
      <c r="BN40" s="368"/>
      <c r="BO40" s="368"/>
      <c r="BP40" s="368"/>
      <c r="BQ40" s="368"/>
      <c r="BR40" s="368"/>
      <c r="BS40" s="368"/>
      <c r="BT40" s="368"/>
      <c r="BU40" s="368"/>
      <c r="BV40" s="169"/>
      <c r="BW40" s="367">
        <f t="shared" si="2"/>
        <v>14</v>
      </c>
      <c r="BX40" s="367"/>
      <c r="BY40" s="368" t="str">
        <f>IF('各会計、関係団体の財政状況及び健全化判断比率'!B74="","",'各会計、関係団体の財政状況及び健全化判断比率'!B74)</f>
        <v>田川地区斎場組合</v>
      </c>
      <c r="BZ40" s="368"/>
      <c r="CA40" s="368"/>
      <c r="CB40" s="368"/>
      <c r="CC40" s="368"/>
      <c r="CD40" s="368"/>
      <c r="CE40" s="368"/>
      <c r="CF40" s="368"/>
      <c r="CG40" s="368"/>
      <c r="CH40" s="368"/>
      <c r="CI40" s="368"/>
      <c r="CJ40" s="368"/>
      <c r="CK40" s="368"/>
      <c r="CL40" s="368"/>
      <c r="CM40" s="368"/>
      <c r="CN40" s="169"/>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196"/>
    </row>
    <row r="41" spans="1:113" ht="32.25" customHeight="1" x14ac:dyDescent="0.15">
      <c r="A41" s="169"/>
      <c r="B41" s="193"/>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69"/>
      <c r="U41" s="367" t="str">
        <f t="shared" si="4"/>
        <v/>
      </c>
      <c r="V41" s="367"/>
      <c r="W41" s="368"/>
      <c r="X41" s="368"/>
      <c r="Y41" s="368"/>
      <c r="Z41" s="368"/>
      <c r="AA41" s="368"/>
      <c r="AB41" s="368"/>
      <c r="AC41" s="368"/>
      <c r="AD41" s="368"/>
      <c r="AE41" s="368"/>
      <c r="AF41" s="368"/>
      <c r="AG41" s="368"/>
      <c r="AH41" s="368"/>
      <c r="AI41" s="368"/>
      <c r="AJ41" s="368"/>
      <c r="AK41" s="368"/>
      <c r="AL41" s="169"/>
      <c r="AM41" s="367" t="str">
        <f t="shared" si="0"/>
        <v/>
      </c>
      <c r="AN41" s="367"/>
      <c r="AO41" s="368"/>
      <c r="AP41" s="368"/>
      <c r="AQ41" s="368"/>
      <c r="AR41" s="368"/>
      <c r="AS41" s="368"/>
      <c r="AT41" s="368"/>
      <c r="AU41" s="368"/>
      <c r="AV41" s="368"/>
      <c r="AW41" s="368"/>
      <c r="AX41" s="368"/>
      <c r="AY41" s="368"/>
      <c r="AZ41" s="368"/>
      <c r="BA41" s="368"/>
      <c r="BB41" s="368"/>
      <c r="BC41" s="368"/>
      <c r="BD41" s="169"/>
      <c r="BE41" s="367" t="str">
        <f t="shared" si="1"/>
        <v/>
      </c>
      <c r="BF41" s="367"/>
      <c r="BG41" s="368"/>
      <c r="BH41" s="368"/>
      <c r="BI41" s="368"/>
      <c r="BJ41" s="368"/>
      <c r="BK41" s="368"/>
      <c r="BL41" s="368"/>
      <c r="BM41" s="368"/>
      <c r="BN41" s="368"/>
      <c r="BO41" s="368"/>
      <c r="BP41" s="368"/>
      <c r="BQ41" s="368"/>
      <c r="BR41" s="368"/>
      <c r="BS41" s="368"/>
      <c r="BT41" s="368"/>
      <c r="BU41" s="368"/>
      <c r="BV41" s="169"/>
      <c r="BW41" s="367">
        <f t="shared" si="2"/>
        <v>15</v>
      </c>
      <c r="BX41" s="367"/>
      <c r="BY41" s="368" t="str">
        <f>IF('各会計、関係団体の財政状況及び健全化判断比率'!B75="","",'各会計、関係団体の財政状況及び健全化判断比率'!B75)</f>
        <v>福岡県自治振興組合（一般会計）</v>
      </c>
      <c r="BZ41" s="368"/>
      <c r="CA41" s="368"/>
      <c r="CB41" s="368"/>
      <c r="CC41" s="368"/>
      <c r="CD41" s="368"/>
      <c r="CE41" s="368"/>
      <c r="CF41" s="368"/>
      <c r="CG41" s="368"/>
      <c r="CH41" s="368"/>
      <c r="CI41" s="368"/>
      <c r="CJ41" s="368"/>
      <c r="CK41" s="368"/>
      <c r="CL41" s="368"/>
      <c r="CM41" s="368"/>
      <c r="CN41" s="169"/>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196"/>
    </row>
    <row r="42" spans="1:113" ht="32.25" customHeight="1" x14ac:dyDescent="0.15">
      <c r="B42" s="193"/>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69"/>
      <c r="U42" s="367" t="str">
        <f t="shared" si="4"/>
        <v/>
      </c>
      <c r="V42" s="367"/>
      <c r="W42" s="368"/>
      <c r="X42" s="368"/>
      <c r="Y42" s="368"/>
      <c r="Z42" s="368"/>
      <c r="AA42" s="368"/>
      <c r="AB42" s="368"/>
      <c r="AC42" s="368"/>
      <c r="AD42" s="368"/>
      <c r="AE42" s="368"/>
      <c r="AF42" s="368"/>
      <c r="AG42" s="368"/>
      <c r="AH42" s="368"/>
      <c r="AI42" s="368"/>
      <c r="AJ42" s="368"/>
      <c r="AK42" s="368"/>
      <c r="AL42" s="169"/>
      <c r="AM42" s="367" t="str">
        <f t="shared" si="0"/>
        <v/>
      </c>
      <c r="AN42" s="367"/>
      <c r="AO42" s="368"/>
      <c r="AP42" s="368"/>
      <c r="AQ42" s="368"/>
      <c r="AR42" s="368"/>
      <c r="AS42" s="368"/>
      <c r="AT42" s="368"/>
      <c r="AU42" s="368"/>
      <c r="AV42" s="368"/>
      <c r="AW42" s="368"/>
      <c r="AX42" s="368"/>
      <c r="AY42" s="368"/>
      <c r="AZ42" s="368"/>
      <c r="BA42" s="368"/>
      <c r="BB42" s="368"/>
      <c r="BC42" s="368"/>
      <c r="BD42" s="169"/>
      <c r="BE42" s="367" t="str">
        <f t="shared" si="1"/>
        <v/>
      </c>
      <c r="BF42" s="367"/>
      <c r="BG42" s="368"/>
      <c r="BH42" s="368"/>
      <c r="BI42" s="368"/>
      <c r="BJ42" s="368"/>
      <c r="BK42" s="368"/>
      <c r="BL42" s="368"/>
      <c r="BM42" s="368"/>
      <c r="BN42" s="368"/>
      <c r="BO42" s="368"/>
      <c r="BP42" s="368"/>
      <c r="BQ42" s="368"/>
      <c r="BR42" s="368"/>
      <c r="BS42" s="368"/>
      <c r="BT42" s="368"/>
      <c r="BU42" s="368"/>
      <c r="BV42" s="169"/>
      <c r="BW42" s="367">
        <f t="shared" si="2"/>
        <v>16</v>
      </c>
      <c r="BX42" s="367"/>
      <c r="BY42" s="368" t="str">
        <f>IF('各会計、関係団体の財政状況及び健全化判断比率'!B76="","",'各会計、関係団体の財政状況及び健全化判断比率'!B76)</f>
        <v>福岡県自治振興組合（公文書館事業特別会計）</v>
      </c>
      <c r="BZ42" s="368"/>
      <c r="CA42" s="368"/>
      <c r="CB42" s="368"/>
      <c r="CC42" s="368"/>
      <c r="CD42" s="368"/>
      <c r="CE42" s="368"/>
      <c r="CF42" s="368"/>
      <c r="CG42" s="368"/>
      <c r="CH42" s="368"/>
      <c r="CI42" s="368"/>
      <c r="CJ42" s="368"/>
      <c r="CK42" s="368"/>
      <c r="CL42" s="368"/>
      <c r="CM42" s="368"/>
      <c r="CN42" s="169"/>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196"/>
    </row>
    <row r="43" spans="1:113" ht="32.25" customHeight="1" x14ac:dyDescent="0.15">
      <c r="B43" s="193"/>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69"/>
      <c r="U43" s="367" t="str">
        <f t="shared" si="4"/>
        <v/>
      </c>
      <c r="V43" s="367"/>
      <c r="W43" s="368"/>
      <c r="X43" s="368"/>
      <c r="Y43" s="368"/>
      <c r="Z43" s="368"/>
      <c r="AA43" s="368"/>
      <c r="AB43" s="368"/>
      <c r="AC43" s="368"/>
      <c r="AD43" s="368"/>
      <c r="AE43" s="368"/>
      <c r="AF43" s="368"/>
      <c r="AG43" s="368"/>
      <c r="AH43" s="368"/>
      <c r="AI43" s="368"/>
      <c r="AJ43" s="368"/>
      <c r="AK43" s="368"/>
      <c r="AL43" s="169"/>
      <c r="AM43" s="367" t="str">
        <f t="shared" si="0"/>
        <v/>
      </c>
      <c r="AN43" s="367"/>
      <c r="AO43" s="368"/>
      <c r="AP43" s="368"/>
      <c r="AQ43" s="368"/>
      <c r="AR43" s="368"/>
      <c r="AS43" s="368"/>
      <c r="AT43" s="368"/>
      <c r="AU43" s="368"/>
      <c r="AV43" s="368"/>
      <c r="AW43" s="368"/>
      <c r="AX43" s="368"/>
      <c r="AY43" s="368"/>
      <c r="AZ43" s="368"/>
      <c r="BA43" s="368"/>
      <c r="BB43" s="368"/>
      <c r="BC43" s="368"/>
      <c r="BD43" s="169"/>
      <c r="BE43" s="367" t="str">
        <f t="shared" si="1"/>
        <v/>
      </c>
      <c r="BF43" s="367"/>
      <c r="BG43" s="368"/>
      <c r="BH43" s="368"/>
      <c r="BI43" s="368"/>
      <c r="BJ43" s="368"/>
      <c r="BK43" s="368"/>
      <c r="BL43" s="368"/>
      <c r="BM43" s="368"/>
      <c r="BN43" s="368"/>
      <c r="BO43" s="368"/>
      <c r="BP43" s="368"/>
      <c r="BQ43" s="368"/>
      <c r="BR43" s="368"/>
      <c r="BS43" s="368"/>
      <c r="BT43" s="368"/>
      <c r="BU43" s="368"/>
      <c r="BV43" s="169"/>
      <c r="BW43" s="367">
        <f t="shared" si="2"/>
        <v>17</v>
      </c>
      <c r="BX43" s="367"/>
      <c r="BY43" s="368" t="str">
        <f>IF('各会計、関係団体の財政状況及び健全化判断比率'!B77="","",'各会計、関係団体の財政状況及び健全化判断比率'!B77)</f>
        <v>福岡県介護保険広域連合（一般会計）</v>
      </c>
      <c r="BZ43" s="368"/>
      <c r="CA43" s="368"/>
      <c r="CB43" s="368"/>
      <c r="CC43" s="368"/>
      <c r="CD43" s="368"/>
      <c r="CE43" s="368"/>
      <c r="CF43" s="368"/>
      <c r="CG43" s="368"/>
      <c r="CH43" s="368"/>
      <c r="CI43" s="368"/>
      <c r="CJ43" s="368"/>
      <c r="CK43" s="368"/>
      <c r="CL43" s="368"/>
      <c r="CM43" s="368"/>
      <c r="CN43" s="169"/>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193</v>
      </c>
      <c r="E46" s="364" t="s">
        <v>194</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195</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196</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197</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198</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199</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200</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201</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YP3uGpD4m475tJbk7L4PDO1HkwVerezkDR5w6AwtrV8cCaYeb8g2pMoepooKVh6uXMSB/olxYQaJi99yXm/CWg==" saltValue="hrjPv1lbMuC9T1grq+g8Ig=="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workbookViewId="0"/>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17" t="s">
        <v>202</v>
      </c>
      <c r="DI1" s="718"/>
      <c r="DJ1" s="718"/>
      <c r="DK1" s="718"/>
      <c r="DL1" s="718"/>
      <c r="DM1" s="718"/>
      <c r="DN1" s="719"/>
      <c r="DO1" s="202"/>
      <c r="DP1" s="717" t="s">
        <v>203</v>
      </c>
      <c r="DQ1" s="718"/>
      <c r="DR1" s="718"/>
      <c r="DS1" s="718"/>
      <c r="DT1" s="718"/>
      <c r="DU1" s="718"/>
      <c r="DV1" s="718"/>
      <c r="DW1" s="718"/>
      <c r="DX1" s="718"/>
      <c r="DY1" s="718"/>
      <c r="DZ1" s="718"/>
      <c r="EA1" s="718"/>
      <c r="EB1" s="718"/>
      <c r="EC1" s="719"/>
      <c r="ED1" s="201"/>
      <c r="EE1" s="201"/>
      <c r="EF1" s="201"/>
      <c r="EG1" s="201"/>
      <c r="EH1" s="201"/>
      <c r="EI1" s="201"/>
      <c r="EJ1" s="201"/>
      <c r="EK1" s="201"/>
      <c r="EL1" s="201"/>
      <c r="EM1" s="201"/>
    </row>
    <row r="2" spans="2:143" ht="22.5" customHeight="1" x14ac:dyDescent="0.15">
      <c r="B2" s="203" t="s">
        <v>204</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73" t="s">
        <v>205</v>
      </c>
      <c r="C3" s="674"/>
      <c r="D3" s="674"/>
      <c r="E3" s="674"/>
      <c r="F3" s="674"/>
      <c r="G3" s="674"/>
      <c r="H3" s="674"/>
      <c r="I3" s="674"/>
      <c r="J3" s="674"/>
      <c r="K3" s="674"/>
      <c r="L3" s="674"/>
      <c r="M3" s="674"/>
      <c r="N3" s="674"/>
      <c r="O3" s="674"/>
      <c r="P3" s="674"/>
      <c r="Q3" s="674"/>
      <c r="R3" s="674"/>
      <c r="S3" s="674"/>
      <c r="T3" s="674"/>
      <c r="U3" s="674"/>
      <c r="V3" s="674"/>
      <c r="W3" s="674"/>
      <c r="X3" s="674"/>
      <c r="Y3" s="674"/>
      <c r="Z3" s="674"/>
      <c r="AA3" s="674"/>
      <c r="AB3" s="674"/>
      <c r="AC3" s="674"/>
      <c r="AD3" s="674"/>
      <c r="AE3" s="674"/>
      <c r="AF3" s="674"/>
      <c r="AG3" s="674"/>
      <c r="AH3" s="674"/>
      <c r="AI3" s="674"/>
      <c r="AJ3" s="674"/>
      <c r="AK3" s="674"/>
      <c r="AL3" s="674"/>
      <c r="AM3" s="674"/>
      <c r="AN3" s="674"/>
      <c r="AO3" s="674"/>
      <c r="AP3" s="673" t="s">
        <v>206</v>
      </c>
      <c r="AQ3" s="674"/>
      <c r="AR3" s="674"/>
      <c r="AS3" s="674"/>
      <c r="AT3" s="674"/>
      <c r="AU3" s="674"/>
      <c r="AV3" s="674"/>
      <c r="AW3" s="674"/>
      <c r="AX3" s="674"/>
      <c r="AY3" s="674"/>
      <c r="AZ3" s="674"/>
      <c r="BA3" s="674"/>
      <c r="BB3" s="674"/>
      <c r="BC3" s="674"/>
      <c r="BD3" s="674"/>
      <c r="BE3" s="674"/>
      <c r="BF3" s="674"/>
      <c r="BG3" s="674"/>
      <c r="BH3" s="674"/>
      <c r="BI3" s="674"/>
      <c r="BJ3" s="674"/>
      <c r="BK3" s="674"/>
      <c r="BL3" s="674"/>
      <c r="BM3" s="674"/>
      <c r="BN3" s="674"/>
      <c r="BO3" s="674"/>
      <c r="BP3" s="674"/>
      <c r="BQ3" s="674"/>
      <c r="BR3" s="674"/>
      <c r="BS3" s="674"/>
      <c r="BT3" s="674"/>
      <c r="BU3" s="674"/>
      <c r="BV3" s="674"/>
      <c r="BW3" s="674"/>
      <c r="BX3" s="674"/>
      <c r="BY3" s="674"/>
      <c r="BZ3" s="674"/>
      <c r="CA3" s="674"/>
      <c r="CB3" s="675"/>
      <c r="CD3" s="673" t="s">
        <v>207</v>
      </c>
      <c r="CE3" s="674"/>
      <c r="CF3" s="674"/>
      <c r="CG3" s="674"/>
      <c r="CH3" s="674"/>
      <c r="CI3" s="674"/>
      <c r="CJ3" s="674"/>
      <c r="CK3" s="674"/>
      <c r="CL3" s="674"/>
      <c r="CM3" s="674"/>
      <c r="CN3" s="674"/>
      <c r="CO3" s="674"/>
      <c r="CP3" s="674"/>
      <c r="CQ3" s="674"/>
      <c r="CR3" s="674"/>
      <c r="CS3" s="674"/>
      <c r="CT3" s="674"/>
      <c r="CU3" s="674"/>
      <c r="CV3" s="674"/>
      <c r="CW3" s="674"/>
      <c r="CX3" s="674"/>
      <c r="CY3" s="674"/>
      <c r="CZ3" s="674"/>
      <c r="DA3" s="674"/>
      <c r="DB3" s="674"/>
      <c r="DC3" s="674"/>
      <c r="DD3" s="674"/>
      <c r="DE3" s="674"/>
      <c r="DF3" s="674"/>
      <c r="DG3" s="674"/>
      <c r="DH3" s="674"/>
      <c r="DI3" s="674"/>
      <c r="DJ3" s="674"/>
      <c r="DK3" s="674"/>
      <c r="DL3" s="674"/>
      <c r="DM3" s="674"/>
      <c r="DN3" s="674"/>
      <c r="DO3" s="674"/>
      <c r="DP3" s="674"/>
      <c r="DQ3" s="674"/>
      <c r="DR3" s="674"/>
      <c r="DS3" s="674"/>
      <c r="DT3" s="674"/>
      <c r="DU3" s="674"/>
      <c r="DV3" s="674"/>
      <c r="DW3" s="674"/>
      <c r="DX3" s="674"/>
      <c r="DY3" s="674"/>
      <c r="DZ3" s="674"/>
      <c r="EA3" s="674"/>
      <c r="EB3" s="674"/>
      <c r="EC3" s="675"/>
    </row>
    <row r="4" spans="2:143" ht="11.25" customHeight="1" x14ac:dyDescent="0.15">
      <c r="B4" s="673" t="s">
        <v>1</v>
      </c>
      <c r="C4" s="674"/>
      <c r="D4" s="674"/>
      <c r="E4" s="674"/>
      <c r="F4" s="674"/>
      <c r="G4" s="674"/>
      <c r="H4" s="674"/>
      <c r="I4" s="674"/>
      <c r="J4" s="674"/>
      <c r="K4" s="674"/>
      <c r="L4" s="674"/>
      <c r="M4" s="674"/>
      <c r="N4" s="674"/>
      <c r="O4" s="674"/>
      <c r="P4" s="674"/>
      <c r="Q4" s="675"/>
      <c r="R4" s="673" t="s">
        <v>208</v>
      </c>
      <c r="S4" s="674"/>
      <c r="T4" s="674"/>
      <c r="U4" s="674"/>
      <c r="V4" s="674"/>
      <c r="W4" s="674"/>
      <c r="X4" s="674"/>
      <c r="Y4" s="675"/>
      <c r="Z4" s="673" t="s">
        <v>209</v>
      </c>
      <c r="AA4" s="674"/>
      <c r="AB4" s="674"/>
      <c r="AC4" s="675"/>
      <c r="AD4" s="673" t="s">
        <v>210</v>
      </c>
      <c r="AE4" s="674"/>
      <c r="AF4" s="674"/>
      <c r="AG4" s="674"/>
      <c r="AH4" s="674"/>
      <c r="AI4" s="674"/>
      <c r="AJ4" s="674"/>
      <c r="AK4" s="675"/>
      <c r="AL4" s="673" t="s">
        <v>209</v>
      </c>
      <c r="AM4" s="674"/>
      <c r="AN4" s="674"/>
      <c r="AO4" s="675"/>
      <c r="AP4" s="720" t="s">
        <v>211</v>
      </c>
      <c r="AQ4" s="720"/>
      <c r="AR4" s="720"/>
      <c r="AS4" s="720"/>
      <c r="AT4" s="720"/>
      <c r="AU4" s="720"/>
      <c r="AV4" s="720"/>
      <c r="AW4" s="720"/>
      <c r="AX4" s="720"/>
      <c r="AY4" s="720"/>
      <c r="AZ4" s="720"/>
      <c r="BA4" s="720"/>
      <c r="BB4" s="720"/>
      <c r="BC4" s="720"/>
      <c r="BD4" s="720"/>
      <c r="BE4" s="720"/>
      <c r="BF4" s="720"/>
      <c r="BG4" s="720" t="s">
        <v>212</v>
      </c>
      <c r="BH4" s="720"/>
      <c r="BI4" s="720"/>
      <c r="BJ4" s="720"/>
      <c r="BK4" s="720"/>
      <c r="BL4" s="720"/>
      <c r="BM4" s="720"/>
      <c r="BN4" s="720"/>
      <c r="BO4" s="720" t="s">
        <v>209</v>
      </c>
      <c r="BP4" s="720"/>
      <c r="BQ4" s="720"/>
      <c r="BR4" s="720"/>
      <c r="BS4" s="720" t="s">
        <v>213</v>
      </c>
      <c r="BT4" s="720"/>
      <c r="BU4" s="720"/>
      <c r="BV4" s="720"/>
      <c r="BW4" s="720"/>
      <c r="BX4" s="720"/>
      <c r="BY4" s="720"/>
      <c r="BZ4" s="720"/>
      <c r="CA4" s="720"/>
      <c r="CB4" s="720"/>
      <c r="CD4" s="673" t="s">
        <v>214</v>
      </c>
      <c r="CE4" s="674"/>
      <c r="CF4" s="674"/>
      <c r="CG4" s="674"/>
      <c r="CH4" s="674"/>
      <c r="CI4" s="674"/>
      <c r="CJ4" s="674"/>
      <c r="CK4" s="674"/>
      <c r="CL4" s="674"/>
      <c r="CM4" s="674"/>
      <c r="CN4" s="674"/>
      <c r="CO4" s="674"/>
      <c r="CP4" s="674"/>
      <c r="CQ4" s="674"/>
      <c r="CR4" s="674"/>
      <c r="CS4" s="674"/>
      <c r="CT4" s="674"/>
      <c r="CU4" s="674"/>
      <c r="CV4" s="674"/>
      <c r="CW4" s="674"/>
      <c r="CX4" s="674"/>
      <c r="CY4" s="674"/>
      <c r="CZ4" s="674"/>
      <c r="DA4" s="674"/>
      <c r="DB4" s="674"/>
      <c r="DC4" s="674"/>
      <c r="DD4" s="674"/>
      <c r="DE4" s="674"/>
      <c r="DF4" s="674"/>
      <c r="DG4" s="674"/>
      <c r="DH4" s="674"/>
      <c r="DI4" s="674"/>
      <c r="DJ4" s="674"/>
      <c r="DK4" s="674"/>
      <c r="DL4" s="674"/>
      <c r="DM4" s="674"/>
      <c r="DN4" s="674"/>
      <c r="DO4" s="674"/>
      <c r="DP4" s="674"/>
      <c r="DQ4" s="674"/>
      <c r="DR4" s="674"/>
      <c r="DS4" s="674"/>
      <c r="DT4" s="674"/>
      <c r="DU4" s="674"/>
      <c r="DV4" s="674"/>
      <c r="DW4" s="674"/>
      <c r="DX4" s="674"/>
      <c r="DY4" s="674"/>
      <c r="DZ4" s="674"/>
      <c r="EA4" s="674"/>
      <c r="EB4" s="674"/>
      <c r="EC4" s="675"/>
    </row>
    <row r="5" spans="2:143" ht="11.25" customHeight="1" x14ac:dyDescent="0.15">
      <c r="B5" s="679" t="s">
        <v>215</v>
      </c>
      <c r="C5" s="680"/>
      <c r="D5" s="680"/>
      <c r="E5" s="680"/>
      <c r="F5" s="680"/>
      <c r="G5" s="680"/>
      <c r="H5" s="680"/>
      <c r="I5" s="680"/>
      <c r="J5" s="680"/>
      <c r="K5" s="680"/>
      <c r="L5" s="680"/>
      <c r="M5" s="680"/>
      <c r="N5" s="680"/>
      <c r="O5" s="680"/>
      <c r="P5" s="680"/>
      <c r="Q5" s="681"/>
      <c r="R5" s="676">
        <v>885416</v>
      </c>
      <c r="S5" s="677"/>
      <c r="T5" s="677"/>
      <c r="U5" s="677"/>
      <c r="V5" s="677"/>
      <c r="W5" s="677"/>
      <c r="X5" s="677"/>
      <c r="Y5" s="702"/>
      <c r="Z5" s="715">
        <v>11.2</v>
      </c>
      <c r="AA5" s="715"/>
      <c r="AB5" s="715"/>
      <c r="AC5" s="715"/>
      <c r="AD5" s="716">
        <v>885416</v>
      </c>
      <c r="AE5" s="716"/>
      <c r="AF5" s="716"/>
      <c r="AG5" s="716"/>
      <c r="AH5" s="716"/>
      <c r="AI5" s="716"/>
      <c r="AJ5" s="716"/>
      <c r="AK5" s="716"/>
      <c r="AL5" s="703">
        <v>23.7</v>
      </c>
      <c r="AM5" s="685"/>
      <c r="AN5" s="685"/>
      <c r="AO5" s="704"/>
      <c r="AP5" s="679" t="s">
        <v>216</v>
      </c>
      <c r="AQ5" s="680"/>
      <c r="AR5" s="680"/>
      <c r="AS5" s="680"/>
      <c r="AT5" s="680"/>
      <c r="AU5" s="680"/>
      <c r="AV5" s="680"/>
      <c r="AW5" s="680"/>
      <c r="AX5" s="680"/>
      <c r="AY5" s="680"/>
      <c r="AZ5" s="680"/>
      <c r="BA5" s="680"/>
      <c r="BB5" s="680"/>
      <c r="BC5" s="680"/>
      <c r="BD5" s="680"/>
      <c r="BE5" s="680"/>
      <c r="BF5" s="681"/>
      <c r="BG5" s="621">
        <v>885416</v>
      </c>
      <c r="BH5" s="622"/>
      <c r="BI5" s="622"/>
      <c r="BJ5" s="622"/>
      <c r="BK5" s="622"/>
      <c r="BL5" s="622"/>
      <c r="BM5" s="622"/>
      <c r="BN5" s="623"/>
      <c r="BO5" s="659">
        <v>100</v>
      </c>
      <c r="BP5" s="659"/>
      <c r="BQ5" s="659"/>
      <c r="BR5" s="659"/>
      <c r="BS5" s="660">
        <v>4371</v>
      </c>
      <c r="BT5" s="660"/>
      <c r="BU5" s="660"/>
      <c r="BV5" s="660"/>
      <c r="BW5" s="660"/>
      <c r="BX5" s="660"/>
      <c r="BY5" s="660"/>
      <c r="BZ5" s="660"/>
      <c r="CA5" s="660"/>
      <c r="CB5" s="700"/>
      <c r="CD5" s="673" t="s">
        <v>211</v>
      </c>
      <c r="CE5" s="674"/>
      <c r="CF5" s="674"/>
      <c r="CG5" s="674"/>
      <c r="CH5" s="674"/>
      <c r="CI5" s="674"/>
      <c r="CJ5" s="674"/>
      <c r="CK5" s="674"/>
      <c r="CL5" s="674"/>
      <c r="CM5" s="674"/>
      <c r="CN5" s="674"/>
      <c r="CO5" s="674"/>
      <c r="CP5" s="674"/>
      <c r="CQ5" s="675"/>
      <c r="CR5" s="673" t="s">
        <v>217</v>
      </c>
      <c r="CS5" s="674"/>
      <c r="CT5" s="674"/>
      <c r="CU5" s="674"/>
      <c r="CV5" s="674"/>
      <c r="CW5" s="674"/>
      <c r="CX5" s="674"/>
      <c r="CY5" s="675"/>
      <c r="CZ5" s="673" t="s">
        <v>209</v>
      </c>
      <c r="DA5" s="674"/>
      <c r="DB5" s="674"/>
      <c r="DC5" s="675"/>
      <c r="DD5" s="673" t="s">
        <v>218</v>
      </c>
      <c r="DE5" s="674"/>
      <c r="DF5" s="674"/>
      <c r="DG5" s="674"/>
      <c r="DH5" s="674"/>
      <c r="DI5" s="674"/>
      <c r="DJ5" s="674"/>
      <c r="DK5" s="674"/>
      <c r="DL5" s="674"/>
      <c r="DM5" s="674"/>
      <c r="DN5" s="674"/>
      <c r="DO5" s="674"/>
      <c r="DP5" s="675"/>
      <c r="DQ5" s="673" t="s">
        <v>219</v>
      </c>
      <c r="DR5" s="674"/>
      <c r="DS5" s="674"/>
      <c r="DT5" s="674"/>
      <c r="DU5" s="674"/>
      <c r="DV5" s="674"/>
      <c r="DW5" s="674"/>
      <c r="DX5" s="674"/>
      <c r="DY5" s="674"/>
      <c r="DZ5" s="674"/>
      <c r="EA5" s="674"/>
      <c r="EB5" s="674"/>
      <c r="EC5" s="675"/>
    </row>
    <row r="6" spans="2:143" ht="11.25" customHeight="1" x14ac:dyDescent="0.15">
      <c r="B6" s="618" t="s">
        <v>220</v>
      </c>
      <c r="C6" s="619"/>
      <c r="D6" s="619"/>
      <c r="E6" s="619"/>
      <c r="F6" s="619"/>
      <c r="G6" s="619"/>
      <c r="H6" s="619"/>
      <c r="I6" s="619"/>
      <c r="J6" s="619"/>
      <c r="K6" s="619"/>
      <c r="L6" s="619"/>
      <c r="M6" s="619"/>
      <c r="N6" s="619"/>
      <c r="O6" s="619"/>
      <c r="P6" s="619"/>
      <c r="Q6" s="620"/>
      <c r="R6" s="621">
        <v>50313</v>
      </c>
      <c r="S6" s="622"/>
      <c r="T6" s="622"/>
      <c r="U6" s="622"/>
      <c r="V6" s="622"/>
      <c r="W6" s="622"/>
      <c r="X6" s="622"/>
      <c r="Y6" s="623"/>
      <c r="Z6" s="659">
        <v>0.6</v>
      </c>
      <c r="AA6" s="659"/>
      <c r="AB6" s="659"/>
      <c r="AC6" s="659"/>
      <c r="AD6" s="660">
        <v>50313</v>
      </c>
      <c r="AE6" s="660"/>
      <c r="AF6" s="660"/>
      <c r="AG6" s="660"/>
      <c r="AH6" s="660"/>
      <c r="AI6" s="660"/>
      <c r="AJ6" s="660"/>
      <c r="AK6" s="660"/>
      <c r="AL6" s="624">
        <v>1.3</v>
      </c>
      <c r="AM6" s="625"/>
      <c r="AN6" s="625"/>
      <c r="AO6" s="661"/>
      <c r="AP6" s="618" t="s">
        <v>221</v>
      </c>
      <c r="AQ6" s="619"/>
      <c r="AR6" s="619"/>
      <c r="AS6" s="619"/>
      <c r="AT6" s="619"/>
      <c r="AU6" s="619"/>
      <c r="AV6" s="619"/>
      <c r="AW6" s="619"/>
      <c r="AX6" s="619"/>
      <c r="AY6" s="619"/>
      <c r="AZ6" s="619"/>
      <c r="BA6" s="619"/>
      <c r="BB6" s="619"/>
      <c r="BC6" s="619"/>
      <c r="BD6" s="619"/>
      <c r="BE6" s="619"/>
      <c r="BF6" s="620"/>
      <c r="BG6" s="621">
        <v>885416</v>
      </c>
      <c r="BH6" s="622"/>
      <c r="BI6" s="622"/>
      <c r="BJ6" s="622"/>
      <c r="BK6" s="622"/>
      <c r="BL6" s="622"/>
      <c r="BM6" s="622"/>
      <c r="BN6" s="623"/>
      <c r="BO6" s="659">
        <v>100</v>
      </c>
      <c r="BP6" s="659"/>
      <c r="BQ6" s="659"/>
      <c r="BR6" s="659"/>
      <c r="BS6" s="660">
        <v>4371</v>
      </c>
      <c r="BT6" s="660"/>
      <c r="BU6" s="660"/>
      <c r="BV6" s="660"/>
      <c r="BW6" s="660"/>
      <c r="BX6" s="660"/>
      <c r="BY6" s="660"/>
      <c r="BZ6" s="660"/>
      <c r="CA6" s="660"/>
      <c r="CB6" s="700"/>
      <c r="CD6" s="679" t="s">
        <v>222</v>
      </c>
      <c r="CE6" s="680"/>
      <c r="CF6" s="680"/>
      <c r="CG6" s="680"/>
      <c r="CH6" s="680"/>
      <c r="CI6" s="680"/>
      <c r="CJ6" s="680"/>
      <c r="CK6" s="680"/>
      <c r="CL6" s="680"/>
      <c r="CM6" s="680"/>
      <c r="CN6" s="680"/>
      <c r="CO6" s="680"/>
      <c r="CP6" s="680"/>
      <c r="CQ6" s="681"/>
      <c r="CR6" s="621">
        <v>84497</v>
      </c>
      <c r="CS6" s="622"/>
      <c r="CT6" s="622"/>
      <c r="CU6" s="622"/>
      <c r="CV6" s="622"/>
      <c r="CW6" s="622"/>
      <c r="CX6" s="622"/>
      <c r="CY6" s="623"/>
      <c r="CZ6" s="703">
        <v>1.1000000000000001</v>
      </c>
      <c r="DA6" s="685"/>
      <c r="DB6" s="685"/>
      <c r="DC6" s="705"/>
      <c r="DD6" s="627" t="s">
        <v>122</v>
      </c>
      <c r="DE6" s="622"/>
      <c r="DF6" s="622"/>
      <c r="DG6" s="622"/>
      <c r="DH6" s="622"/>
      <c r="DI6" s="622"/>
      <c r="DJ6" s="622"/>
      <c r="DK6" s="622"/>
      <c r="DL6" s="622"/>
      <c r="DM6" s="622"/>
      <c r="DN6" s="622"/>
      <c r="DO6" s="622"/>
      <c r="DP6" s="623"/>
      <c r="DQ6" s="627">
        <v>84496</v>
      </c>
      <c r="DR6" s="622"/>
      <c r="DS6" s="622"/>
      <c r="DT6" s="622"/>
      <c r="DU6" s="622"/>
      <c r="DV6" s="622"/>
      <c r="DW6" s="622"/>
      <c r="DX6" s="622"/>
      <c r="DY6" s="622"/>
      <c r="DZ6" s="622"/>
      <c r="EA6" s="622"/>
      <c r="EB6" s="622"/>
      <c r="EC6" s="658"/>
    </row>
    <row r="7" spans="2:143" ht="11.25" customHeight="1" x14ac:dyDescent="0.15">
      <c r="B7" s="618" t="s">
        <v>223</v>
      </c>
      <c r="C7" s="619"/>
      <c r="D7" s="619"/>
      <c r="E7" s="619"/>
      <c r="F7" s="619"/>
      <c r="G7" s="619"/>
      <c r="H7" s="619"/>
      <c r="I7" s="619"/>
      <c r="J7" s="619"/>
      <c r="K7" s="619"/>
      <c r="L7" s="619"/>
      <c r="M7" s="619"/>
      <c r="N7" s="619"/>
      <c r="O7" s="619"/>
      <c r="P7" s="619"/>
      <c r="Q7" s="620"/>
      <c r="R7" s="621">
        <v>324</v>
      </c>
      <c r="S7" s="622"/>
      <c r="T7" s="622"/>
      <c r="U7" s="622"/>
      <c r="V7" s="622"/>
      <c r="W7" s="622"/>
      <c r="X7" s="622"/>
      <c r="Y7" s="623"/>
      <c r="Z7" s="659">
        <v>0</v>
      </c>
      <c r="AA7" s="659"/>
      <c r="AB7" s="659"/>
      <c r="AC7" s="659"/>
      <c r="AD7" s="660">
        <v>324</v>
      </c>
      <c r="AE7" s="660"/>
      <c r="AF7" s="660"/>
      <c r="AG7" s="660"/>
      <c r="AH7" s="660"/>
      <c r="AI7" s="660"/>
      <c r="AJ7" s="660"/>
      <c r="AK7" s="660"/>
      <c r="AL7" s="624">
        <v>0</v>
      </c>
      <c r="AM7" s="625"/>
      <c r="AN7" s="625"/>
      <c r="AO7" s="661"/>
      <c r="AP7" s="618" t="s">
        <v>224</v>
      </c>
      <c r="AQ7" s="619"/>
      <c r="AR7" s="619"/>
      <c r="AS7" s="619"/>
      <c r="AT7" s="619"/>
      <c r="AU7" s="619"/>
      <c r="AV7" s="619"/>
      <c r="AW7" s="619"/>
      <c r="AX7" s="619"/>
      <c r="AY7" s="619"/>
      <c r="AZ7" s="619"/>
      <c r="BA7" s="619"/>
      <c r="BB7" s="619"/>
      <c r="BC7" s="619"/>
      <c r="BD7" s="619"/>
      <c r="BE7" s="619"/>
      <c r="BF7" s="620"/>
      <c r="BG7" s="621">
        <v>352112</v>
      </c>
      <c r="BH7" s="622"/>
      <c r="BI7" s="622"/>
      <c r="BJ7" s="622"/>
      <c r="BK7" s="622"/>
      <c r="BL7" s="622"/>
      <c r="BM7" s="622"/>
      <c r="BN7" s="623"/>
      <c r="BO7" s="659">
        <v>39.799999999999997</v>
      </c>
      <c r="BP7" s="659"/>
      <c r="BQ7" s="659"/>
      <c r="BR7" s="659"/>
      <c r="BS7" s="660">
        <v>4371</v>
      </c>
      <c r="BT7" s="660"/>
      <c r="BU7" s="660"/>
      <c r="BV7" s="660"/>
      <c r="BW7" s="660"/>
      <c r="BX7" s="660"/>
      <c r="BY7" s="660"/>
      <c r="BZ7" s="660"/>
      <c r="CA7" s="660"/>
      <c r="CB7" s="700"/>
      <c r="CD7" s="618" t="s">
        <v>225</v>
      </c>
      <c r="CE7" s="619"/>
      <c r="CF7" s="619"/>
      <c r="CG7" s="619"/>
      <c r="CH7" s="619"/>
      <c r="CI7" s="619"/>
      <c r="CJ7" s="619"/>
      <c r="CK7" s="619"/>
      <c r="CL7" s="619"/>
      <c r="CM7" s="619"/>
      <c r="CN7" s="619"/>
      <c r="CO7" s="619"/>
      <c r="CP7" s="619"/>
      <c r="CQ7" s="620"/>
      <c r="CR7" s="621">
        <v>1333379</v>
      </c>
      <c r="CS7" s="622"/>
      <c r="CT7" s="622"/>
      <c r="CU7" s="622"/>
      <c r="CV7" s="622"/>
      <c r="CW7" s="622"/>
      <c r="CX7" s="622"/>
      <c r="CY7" s="623"/>
      <c r="CZ7" s="659">
        <v>17.899999999999999</v>
      </c>
      <c r="DA7" s="659"/>
      <c r="DB7" s="659"/>
      <c r="DC7" s="659"/>
      <c r="DD7" s="627">
        <v>210803</v>
      </c>
      <c r="DE7" s="622"/>
      <c r="DF7" s="622"/>
      <c r="DG7" s="622"/>
      <c r="DH7" s="622"/>
      <c r="DI7" s="622"/>
      <c r="DJ7" s="622"/>
      <c r="DK7" s="622"/>
      <c r="DL7" s="622"/>
      <c r="DM7" s="622"/>
      <c r="DN7" s="622"/>
      <c r="DO7" s="622"/>
      <c r="DP7" s="623"/>
      <c r="DQ7" s="627">
        <v>799053</v>
      </c>
      <c r="DR7" s="622"/>
      <c r="DS7" s="622"/>
      <c r="DT7" s="622"/>
      <c r="DU7" s="622"/>
      <c r="DV7" s="622"/>
      <c r="DW7" s="622"/>
      <c r="DX7" s="622"/>
      <c r="DY7" s="622"/>
      <c r="DZ7" s="622"/>
      <c r="EA7" s="622"/>
      <c r="EB7" s="622"/>
      <c r="EC7" s="658"/>
    </row>
    <row r="8" spans="2:143" ht="11.25" customHeight="1" x14ac:dyDescent="0.15">
      <c r="B8" s="618" t="s">
        <v>226</v>
      </c>
      <c r="C8" s="619"/>
      <c r="D8" s="619"/>
      <c r="E8" s="619"/>
      <c r="F8" s="619"/>
      <c r="G8" s="619"/>
      <c r="H8" s="619"/>
      <c r="I8" s="619"/>
      <c r="J8" s="619"/>
      <c r="K8" s="619"/>
      <c r="L8" s="619"/>
      <c r="M8" s="619"/>
      <c r="N8" s="619"/>
      <c r="O8" s="619"/>
      <c r="P8" s="619"/>
      <c r="Q8" s="620"/>
      <c r="R8" s="621">
        <v>6674</v>
      </c>
      <c r="S8" s="622"/>
      <c r="T8" s="622"/>
      <c r="U8" s="622"/>
      <c r="V8" s="622"/>
      <c r="W8" s="622"/>
      <c r="X8" s="622"/>
      <c r="Y8" s="623"/>
      <c r="Z8" s="659">
        <v>0.1</v>
      </c>
      <c r="AA8" s="659"/>
      <c r="AB8" s="659"/>
      <c r="AC8" s="659"/>
      <c r="AD8" s="660">
        <v>6674</v>
      </c>
      <c r="AE8" s="660"/>
      <c r="AF8" s="660"/>
      <c r="AG8" s="660"/>
      <c r="AH8" s="660"/>
      <c r="AI8" s="660"/>
      <c r="AJ8" s="660"/>
      <c r="AK8" s="660"/>
      <c r="AL8" s="624">
        <v>0.2</v>
      </c>
      <c r="AM8" s="625"/>
      <c r="AN8" s="625"/>
      <c r="AO8" s="661"/>
      <c r="AP8" s="618" t="s">
        <v>227</v>
      </c>
      <c r="AQ8" s="619"/>
      <c r="AR8" s="619"/>
      <c r="AS8" s="619"/>
      <c r="AT8" s="619"/>
      <c r="AU8" s="619"/>
      <c r="AV8" s="619"/>
      <c r="AW8" s="619"/>
      <c r="AX8" s="619"/>
      <c r="AY8" s="619"/>
      <c r="AZ8" s="619"/>
      <c r="BA8" s="619"/>
      <c r="BB8" s="619"/>
      <c r="BC8" s="619"/>
      <c r="BD8" s="619"/>
      <c r="BE8" s="619"/>
      <c r="BF8" s="620"/>
      <c r="BG8" s="621">
        <v>13394</v>
      </c>
      <c r="BH8" s="622"/>
      <c r="BI8" s="622"/>
      <c r="BJ8" s="622"/>
      <c r="BK8" s="622"/>
      <c r="BL8" s="622"/>
      <c r="BM8" s="622"/>
      <c r="BN8" s="623"/>
      <c r="BO8" s="659">
        <v>1.5</v>
      </c>
      <c r="BP8" s="659"/>
      <c r="BQ8" s="659"/>
      <c r="BR8" s="659"/>
      <c r="BS8" s="660" t="s">
        <v>122</v>
      </c>
      <c r="BT8" s="660"/>
      <c r="BU8" s="660"/>
      <c r="BV8" s="660"/>
      <c r="BW8" s="660"/>
      <c r="BX8" s="660"/>
      <c r="BY8" s="660"/>
      <c r="BZ8" s="660"/>
      <c r="CA8" s="660"/>
      <c r="CB8" s="700"/>
      <c r="CD8" s="618" t="s">
        <v>228</v>
      </c>
      <c r="CE8" s="619"/>
      <c r="CF8" s="619"/>
      <c r="CG8" s="619"/>
      <c r="CH8" s="619"/>
      <c r="CI8" s="619"/>
      <c r="CJ8" s="619"/>
      <c r="CK8" s="619"/>
      <c r="CL8" s="619"/>
      <c r="CM8" s="619"/>
      <c r="CN8" s="619"/>
      <c r="CO8" s="619"/>
      <c r="CP8" s="619"/>
      <c r="CQ8" s="620"/>
      <c r="CR8" s="621">
        <v>2662694</v>
      </c>
      <c r="CS8" s="622"/>
      <c r="CT8" s="622"/>
      <c r="CU8" s="622"/>
      <c r="CV8" s="622"/>
      <c r="CW8" s="622"/>
      <c r="CX8" s="622"/>
      <c r="CY8" s="623"/>
      <c r="CZ8" s="659">
        <v>35.700000000000003</v>
      </c>
      <c r="DA8" s="659"/>
      <c r="DB8" s="659"/>
      <c r="DC8" s="659"/>
      <c r="DD8" s="627">
        <v>16970</v>
      </c>
      <c r="DE8" s="622"/>
      <c r="DF8" s="622"/>
      <c r="DG8" s="622"/>
      <c r="DH8" s="622"/>
      <c r="DI8" s="622"/>
      <c r="DJ8" s="622"/>
      <c r="DK8" s="622"/>
      <c r="DL8" s="622"/>
      <c r="DM8" s="622"/>
      <c r="DN8" s="622"/>
      <c r="DO8" s="622"/>
      <c r="DP8" s="623"/>
      <c r="DQ8" s="627">
        <v>1475446</v>
      </c>
      <c r="DR8" s="622"/>
      <c r="DS8" s="622"/>
      <c r="DT8" s="622"/>
      <c r="DU8" s="622"/>
      <c r="DV8" s="622"/>
      <c r="DW8" s="622"/>
      <c r="DX8" s="622"/>
      <c r="DY8" s="622"/>
      <c r="DZ8" s="622"/>
      <c r="EA8" s="622"/>
      <c r="EB8" s="622"/>
      <c r="EC8" s="658"/>
    </row>
    <row r="9" spans="2:143" ht="11.25" customHeight="1" x14ac:dyDescent="0.15">
      <c r="B9" s="618" t="s">
        <v>229</v>
      </c>
      <c r="C9" s="619"/>
      <c r="D9" s="619"/>
      <c r="E9" s="619"/>
      <c r="F9" s="619"/>
      <c r="G9" s="619"/>
      <c r="H9" s="619"/>
      <c r="I9" s="619"/>
      <c r="J9" s="619"/>
      <c r="K9" s="619"/>
      <c r="L9" s="619"/>
      <c r="M9" s="619"/>
      <c r="N9" s="619"/>
      <c r="O9" s="619"/>
      <c r="P9" s="619"/>
      <c r="Q9" s="620"/>
      <c r="R9" s="621">
        <v>9347</v>
      </c>
      <c r="S9" s="622"/>
      <c r="T9" s="622"/>
      <c r="U9" s="622"/>
      <c r="V9" s="622"/>
      <c r="W9" s="622"/>
      <c r="X9" s="622"/>
      <c r="Y9" s="623"/>
      <c r="Z9" s="659">
        <v>0.1</v>
      </c>
      <c r="AA9" s="659"/>
      <c r="AB9" s="659"/>
      <c r="AC9" s="659"/>
      <c r="AD9" s="660">
        <v>9347</v>
      </c>
      <c r="AE9" s="660"/>
      <c r="AF9" s="660"/>
      <c r="AG9" s="660"/>
      <c r="AH9" s="660"/>
      <c r="AI9" s="660"/>
      <c r="AJ9" s="660"/>
      <c r="AK9" s="660"/>
      <c r="AL9" s="624">
        <v>0.3</v>
      </c>
      <c r="AM9" s="625"/>
      <c r="AN9" s="625"/>
      <c r="AO9" s="661"/>
      <c r="AP9" s="618" t="s">
        <v>230</v>
      </c>
      <c r="AQ9" s="619"/>
      <c r="AR9" s="619"/>
      <c r="AS9" s="619"/>
      <c r="AT9" s="619"/>
      <c r="AU9" s="619"/>
      <c r="AV9" s="619"/>
      <c r="AW9" s="619"/>
      <c r="AX9" s="619"/>
      <c r="AY9" s="619"/>
      <c r="AZ9" s="619"/>
      <c r="BA9" s="619"/>
      <c r="BB9" s="619"/>
      <c r="BC9" s="619"/>
      <c r="BD9" s="619"/>
      <c r="BE9" s="619"/>
      <c r="BF9" s="620"/>
      <c r="BG9" s="621">
        <v>300208</v>
      </c>
      <c r="BH9" s="622"/>
      <c r="BI9" s="622"/>
      <c r="BJ9" s="622"/>
      <c r="BK9" s="622"/>
      <c r="BL9" s="622"/>
      <c r="BM9" s="622"/>
      <c r="BN9" s="623"/>
      <c r="BO9" s="659">
        <v>33.9</v>
      </c>
      <c r="BP9" s="659"/>
      <c r="BQ9" s="659"/>
      <c r="BR9" s="659"/>
      <c r="BS9" s="660" t="s">
        <v>122</v>
      </c>
      <c r="BT9" s="660"/>
      <c r="BU9" s="660"/>
      <c r="BV9" s="660"/>
      <c r="BW9" s="660"/>
      <c r="BX9" s="660"/>
      <c r="BY9" s="660"/>
      <c r="BZ9" s="660"/>
      <c r="CA9" s="660"/>
      <c r="CB9" s="700"/>
      <c r="CD9" s="618" t="s">
        <v>231</v>
      </c>
      <c r="CE9" s="619"/>
      <c r="CF9" s="619"/>
      <c r="CG9" s="619"/>
      <c r="CH9" s="619"/>
      <c r="CI9" s="619"/>
      <c r="CJ9" s="619"/>
      <c r="CK9" s="619"/>
      <c r="CL9" s="619"/>
      <c r="CM9" s="619"/>
      <c r="CN9" s="619"/>
      <c r="CO9" s="619"/>
      <c r="CP9" s="619"/>
      <c r="CQ9" s="620"/>
      <c r="CR9" s="621">
        <v>508783</v>
      </c>
      <c r="CS9" s="622"/>
      <c r="CT9" s="622"/>
      <c r="CU9" s="622"/>
      <c r="CV9" s="622"/>
      <c r="CW9" s="622"/>
      <c r="CX9" s="622"/>
      <c r="CY9" s="623"/>
      <c r="CZ9" s="659">
        <v>6.8</v>
      </c>
      <c r="DA9" s="659"/>
      <c r="DB9" s="659"/>
      <c r="DC9" s="659"/>
      <c r="DD9" s="627">
        <v>88940</v>
      </c>
      <c r="DE9" s="622"/>
      <c r="DF9" s="622"/>
      <c r="DG9" s="622"/>
      <c r="DH9" s="622"/>
      <c r="DI9" s="622"/>
      <c r="DJ9" s="622"/>
      <c r="DK9" s="622"/>
      <c r="DL9" s="622"/>
      <c r="DM9" s="622"/>
      <c r="DN9" s="622"/>
      <c r="DO9" s="622"/>
      <c r="DP9" s="623"/>
      <c r="DQ9" s="627">
        <v>458639</v>
      </c>
      <c r="DR9" s="622"/>
      <c r="DS9" s="622"/>
      <c r="DT9" s="622"/>
      <c r="DU9" s="622"/>
      <c r="DV9" s="622"/>
      <c r="DW9" s="622"/>
      <c r="DX9" s="622"/>
      <c r="DY9" s="622"/>
      <c r="DZ9" s="622"/>
      <c r="EA9" s="622"/>
      <c r="EB9" s="622"/>
      <c r="EC9" s="658"/>
    </row>
    <row r="10" spans="2:143" ht="11.25" customHeight="1" x14ac:dyDescent="0.15">
      <c r="B10" s="618" t="s">
        <v>232</v>
      </c>
      <c r="C10" s="619"/>
      <c r="D10" s="619"/>
      <c r="E10" s="619"/>
      <c r="F10" s="619"/>
      <c r="G10" s="619"/>
      <c r="H10" s="619"/>
      <c r="I10" s="619"/>
      <c r="J10" s="619"/>
      <c r="K10" s="619"/>
      <c r="L10" s="619"/>
      <c r="M10" s="619"/>
      <c r="N10" s="619"/>
      <c r="O10" s="619"/>
      <c r="P10" s="619"/>
      <c r="Q10" s="620"/>
      <c r="R10" s="621" t="s">
        <v>122</v>
      </c>
      <c r="S10" s="622"/>
      <c r="T10" s="622"/>
      <c r="U10" s="622"/>
      <c r="V10" s="622"/>
      <c r="W10" s="622"/>
      <c r="X10" s="622"/>
      <c r="Y10" s="623"/>
      <c r="Z10" s="659" t="s">
        <v>122</v>
      </c>
      <c r="AA10" s="659"/>
      <c r="AB10" s="659"/>
      <c r="AC10" s="659"/>
      <c r="AD10" s="660" t="s">
        <v>122</v>
      </c>
      <c r="AE10" s="660"/>
      <c r="AF10" s="660"/>
      <c r="AG10" s="660"/>
      <c r="AH10" s="660"/>
      <c r="AI10" s="660"/>
      <c r="AJ10" s="660"/>
      <c r="AK10" s="660"/>
      <c r="AL10" s="624" t="s">
        <v>122</v>
      </c>
      <c r="AM10" s="625"/>
      <c r="AN10" s="625"/>
      <c r="AO10" s="661"/>
      <c r="AP10" s="618" t="s">
        <v>233</v>
      </c>
      <c r="AQ10" s="619"/>
      <c r="AR10" s="619"/>
      <c r="AS10" s="619"/>
      <c r="AT10" s="619"/>
      <c r="AU10" s="619"/>
      <c r="AV10" s="619"/>
      <c r="AW10" s="619"/>
      <c r="AX10" s="619"/>
      <c r="AY10" s="619"/>
      <c r="AZ10" s="619"/>
      <c r="BA10" s="619"/>
      <c r="BB10" s="619"/>
      <c r="BC10" s="619"/>
      <c r="BD10" s="619"/>
      <c r="BE10" s="619"/>
      <c r="BF10" s="620"/>
      <c r="BG10" s="621">
        <v>23220</v>
      </c>
      <c r="BH10" s="622"/>
      <c r="BI10" s="622"/>
      <c r="BJ10" s="622"/>
      <c r="BK10" s="622"/>
      <c r="BL10" s="622"/>
      <c r="BM10" s="622"/>
      <c r="BN10" s="623"/>
      <c r="BO10" s="659">
        <v>2.6</v>
      </c>
      <c r="BP10" s="659"/>
      <c r="BQ10" s="659"/>
      <c r="BR10" s="659"/>
      <c r="BS10" s="660">
        <v>4371</v>
      </c>
      <c r="BT10" s="660"/>
      <c r="BU10" s="660"/>
      <c r="BV10" s="660"/>
      <c r="BW10" s="660"/>
      <c r="BX10" s="660"/>
      <c r="BY10" s="660"/>
      <c r="BZ10" s="660"/>
      <c r="CA10" s="660"/>
      <c r="CB10" s="700"/>
      <c r="CD10" s="618" t="s">
        <v>234</v>
      </c>
      <c r="CE10" s="619"/>
      <c r="CF10" s="619"/>
      <c r="CG10" s="619"/>
      <c r="CH10" s="619"/>
      <c r="CI10" s="619"/>
      <c r="CJ10" s="619"/>
      <c r="CK10" s="619"/>
      <c r="CL10" s="619"/>
      <c r="CM10" s="619"/>
      <c r="CN10" s="619"/>
      <c r="CO10" s="619"/>
      <c r="CP10" s="619"/>
      <c r="CQ10" s="620"/>
      <c r="CR10" s="621" t="s">
        <v>122</v>
      </c>
      <c r="CS10" s="622"/>
      <c r="CT10" s="622"/>
      <c r="CU10" s="622"/>
      <c r="CV10" s="622"/>
      <c r="CW10" s="622"/>
      <c r="CX10" s="622"/>
      <c r="CY10" s="623"/>
      <c r="CZ10" s="659" t="s">
        <v>122</v>
      </c>
      <c r="DA10" s="659"/>
      <c r="DB10" s="659"/>
      <c r="DC10" s="659"/>
      <c r="DD10" s="627" t="s">
        <v>122</v>
      </c>
      <c r="DE10" s="622"/>
      <c r="DF10" s="622"/>
      <c r="DG10" s="622"/>
      <c r="DH10" s="622"/>
      <c r="DI10" s="622"/>
      <c r="DJ10" s="622"/>
      <c r="DK10" s="622"/>
      <c r="DL10" s="622"/>
      <c r="DM10" s="622"/>
      <c r="DN10" s="622"/>
      <c r="DO10" s="622"/>
      <c r="DP10" s="623"/>
      <c r="DQ10" s="627" t="s">
        <v>122</v>
      </c>
      <c r="DR10" s="622"/>
      <c r="DS10" s="622"/>
      <c r="DT10" s="622"/>
      <c r="DU10" s="622"/>
      <c r="DV10" s="622"/>
      <c r="DW10" s="622"/>
      <c r="DX10" s="622"/>
      <c r="DY10" s="622"/>
      <c r="DZ10" s="622"/>
      <c r="EA10" s="622"/>
      <c r="EB10" s="622"/>
      <c r="EC10" s="658"/>
    </row>
    <row r="11" spans="2:143" ht="11.25" customHeight="1" x14ac:dyDescent="0.15">
      <c r="B11" s="618" t="s">
        <v>235</v>
      </c>
      <c r="C11" s="619"/>
      <c r="D11" s="619"/>
      <c r="E11" s="619"/>
      <c r="F11" s="619"/>
      <c r="G11" s="619"/>
      <c r="H11" s="619"/>
      <c r="I11" s="619"/>
      <c r="J11" s="619"/>
      <c r="K11" s="619"/>
      <c r="L11" s="619"/>
      <c r="M11" s="619"/>
      <c r="N11" s="619"/>
      <c r="O11" s="619"/>
      <c r="P11" s="619"/>
      <c r="Q11" s="620"/>
      <c r="R11" s="621">
        <v>240436</v>
      </c>
      <c r="S11" s="622"/>
      <c r="T11" s="622"/>
      <c r="U11" s="622"/>
      <c r="V11" s="622"/>
      <c r="W11" s="622"/>
      <c r="X11" s="622"/>
      <c r="Y11" s="623"/>
      <c r="Z11" s="624">
        <v>3</v>
      </c>
      <c r="AA11" s="625"/>
      <c r="AB11" s="625"/>
      <c r="AC11" s="626"/>
      <c r="AD11" s="627">
        <v>240436</v>
      </c>
      <c r="AE11" s="622"/>
      <c r="AF11" s="622"/>
      <c r="AG11" s="622"/>
      <c r="AH11" s="622"/>
      <c r="AI11" s="622"/>
      <c r="AJ11" s="622"/>
      <c r="AK11" s="623"/>
      <c r="AL11" s="624">
        <v>6.4</v>
      </c>
      <c r="AM11" s="625"/>
      <c r="AN11" s="625"/>
      <c r="AO11" s="661"/>
      <c r="AP11" s="618" t="s">
        <v>236</v>
      </c>
      <c r="AQ11" s="619"/>
      <c r="AR11" s="619"/>
      <c r="AS11" s="619"/>
      <c r="AT11" s="619"/>
      <c r="AU11" s="619"/>
      <c r="AV11" s="619"/>
      <c r="AW11" s="619"/>
      <c r="AX11" s="619"/>
      <c r="AY11" s="619"/>
      <c r="AZ11" s="619"/>
      <c r="BA11" s="619"/>
      <c r="BB11" s="619"/>
      <c r="BC11" s="619"/>
      <c r="BD11" s="619"/>
      <c r="BE11" s="619"/>
      <c r="BF11" s="620"/>
      <c r="BG11" s="621">
        <v>15290</v>
      </c>
      <c r="BH11" s="622"/>
      <c r="BI11" s="622"/>
      <c r="BJ11" s="622"/>
      <c r="BK11" s="622"/>
      <c r="BL11" s="622"/>
      <c r="BM11" s="622"/>
      <c r="BN11" s="623"/>
      <c r="BO11" s="659">
        <v>1.7</v>
      </c>
      <c r="BP11" s="659"/>
      <c r="BQ11" s="659"/>
      <c r="BR11" s="659"/>
      <c r="BS11" s="660" t="s">
        <v>122</v>
      </c>
      <c r="BT11" s="660"/>
      <c r="BU11" s="660"/>
      <c r="BV11" s="660"/>
      <c r="BW11" s="660"/>
      <c r="BX11" s="660"/>
      <c r="BY11" s="660"/>
      <c r="BZ11" s="660"/>
      <c r="CA11" s="660"/>
      <c r="CB11" s="700"/>
      <c r="CD11" s="618" t="s">
        <v>237</v>
      </c>
      <c r="CE11" s="619"/>
      <c r="CF11" s="619"/>
      <c r="CG11" s="619"/>
      <c r="CH11" s="619"/>
      <c r="CI11" s="619"/>
      <c r="CJ11" s="619"/>
      <c r="CK11" s="619"/>
      <c r="CL11" s="619"/>
      <c r="CM11" s="619"/>
      <c r="CN11" s="619"/>
      <c r="CO11" s="619"/>
      <c r="CP11" s="619"/>
      <c r="CQ11" s="620"/>
      <c r="CR11" s="621">
        <v>272958</v>
      </c>
      <c r="CS11" s="622"/>
      <c r="CT11" s="622"/>
      <c r="CU11" s="622"/>
      <c r="CV11" s="622"/>
      <c r="CW11" s="622"/>
      <c r="CX11" s="622"/>
      <c r="CY11" s="623"/>
      <c r="CZ11" s="659">
        <v>3.7</v>
      </c>
      <c r="DA11" s="659"/>
      <c r="DB11" s="659"/>
      <c r="DC11" s="659"/>
      <c r="DD11" s="627">
        <v>73092</v>
      </c>
      <c r="DE11" s="622"/>
      <c r="DF11" s="622"/>
      <c r="DG11" s="622"/>
      <c r="DH11" s="622"/>
      <c r="DI11" s="622"/>
      <c r="DJ11" s="622"/>
      <c r="DK11" s="622"/>
      <c r="DL11" s="622"/>
      <c r="DM11" s="622"/>
      <c r="DN11" s="622"/>
      <c r="DO11" s="622"/>
      <c r="DP11" s="623"/>
      <c r="DQ11" s="627">
        <v>145298</v>
      </c>
      <c r="DR11" s="622"/>
      <c r="DS11" s="622"/>
      <c r="DT11" s="622"/>
      <c r="DU11" s="622"/>
      <c r="DV11" s="622"/>
      <c r="DW11" s="622"/>
      <c r="DX11" s="622"/>
      <c r="DY11" s="622"/>
      <c r="DZ11" s="622"/>
      <c r="EA11" s="622"/>
      <c r="EB11" s="622"/>
      <c r="EC11" s="658"/>
    </row>
    <row r="12" spans="2:143" ht="11.25" customHeight="1" x14ac:dyDescent="0.15">
      <c r="B12" s="618" t="s">
        <v>238</v>
      </c>
      <c r="C12" s="619"/>
      <c r="D12" s="619"/>
      <c r="E12" s="619"/>
      <c r="F12" s="619"/>
      <c r="G12" s="619"/>
      <c r="H12" s="619"/>
      <c r="I12" s="619"/>
      <c r="J12" s="619"/>
      <c r="K12" s="619"/>
      <c r="L12" s="619"/>
      <c r="M12" s="619"/>
      <c r="N12" s="619"/>
      <c r="O12" s="619"/>
      <c r="P12" s="619"/>
      <c r="Q12" s="620"/>
      <c r="R12" s="621" t="s">
        <v>122</v>
      </c>
      <c r="S12" s="622"/>
      <c r="T12" s="622"/>
      <c r="U12" s="622"/>
      <c r="V12" s="622"/>
      <c r="W12" s="622"/>
      <c r="X12" s="622"/>
      <c r="Y12" s="623"/>
      <c r="Z12" s="659" t="s">
        <v>122</v>
      </c>
      <c r="AA12" s="659"/>
      <c r="AB12" s="659"/>
      <c r="AC12" s="659"/>
      <c r="AD12" s="660" t="s">
        <v>122</v>
      </c>
      <c r="AE12" s="660"/>
      <c r="AF12" s="660"/>
      <c r="AG12" s="660"/>
      <c r="AH12" s="660"/>
      <c r="AI12" s="660"/>
      <c r="AJ12" s="660"/>
      <c r="AK12" s="660"/>
      <c r="AL12" s="624" t="s">
        <v>122</v>
      </c>
      <c r="AM12" s="625"/>
      <c r="AN12" s="625"/>
      <c r="AO12" s="661"/>
      <c r="AP12" s="618" t="s">
        <v>239</v>
      </c>
      <c r="AQ12" s="619"/>
      <c r="AR12" s="619"/>
      <c r="AS12" s="619"/>
      <c r="AT12" s="619"/>
      <c r="AU12" s="619"/>
      <c r="AV12" s="619"/>
      <c r="AW12" s="619"/>
      <c r="AX12" s="619"/>
      <c r="AY12" s="619"/>
      <c r="AZ12" s="619"/>
      <c r="BA12" s="619"/>
      <c r="BB12" s="619"/>
      <c r="BC12" s="619"/>
      <c r="BD12" s="619"/>
      <c r="BE12" s="619"/>
      <c r="BF12" s="620"/>
      <c r="BG12" s="621">
        <v>417834</v>
      </c>
      <c r="BH12" s="622"/>
      <c r="BI12" s="622"/>
      <c r="BJ12" s="622"/>
      <c r="BK12" s="622"/>
      <c r="BL12" s="622"/>
      <c r="BM12" s="622"/>
      <c r="BN12" s="623"/>
      <c r="BO12" s="659">
        <v>47.2</v>
      </c>
      <c r="BP12" s="659"/>
      <c r="BQ12" s="659"/>
      <c r="BR12" s="659"/>
      <c r="BS12" s="660" t="s">
        <v>122</v>
      </c>
      <c r="BT12" s="660"/>
      <c r="BU12" s="660"/>
      <c r="BV12" s="660"/>
      <c r="BW12" s="660"/>
      <c r="BX12" s="660"/>
      <c r="BY12" s="660"/>
      <c r="BZ12" s="660"/>
      <c r="CA12" s="660"/>
      <c r="CB12" s="700"/>
      <c r="CD12" s="618" t="s">
        <v>240</v>
      </c>
      <c r="CE12" s="619"/>
      <c r="CF12" s="619"/>
      <c r="CG12" s="619"/>
      <c r="CH12" s="619"/>
      <c r="CI12" s="619"/>
      <c r="CJ12" s="619"/>
      <c r="CK12" s="619"/>
      <c r="CL12" s="619"/>
      <c r="CM12" s="619"/>
      <c r="CN12" s="619"/>
      <c r="CO12" s="619"/>
      <c r="CP12" s="619"/>
      <c r="CQ12" s="620"/>
      <c r="CR12" s="621">
        <v>72278</v>
      </c>
      <c r="CS12" s="622"/>
      <c r="CT12" s="622"/>
      <c r="CU12" s="622"/>
      <c r="CV12" s="622"/>
      <c r="CW12" s="622"/>
      <c r="CX12" s="622"/>
      <c r="CY12" s="623"/>
      <c r="CZ12" s="659">
        <v>1</v>
      </c>
      <c r="DA12" s="659"/>
      <c r="DB12" s="659"/>
      <c r="DC12" s="659"/>
      <c r="DD12" s="627">
        <v>1298</v>
      </c>
      <c r="DE12" s="622"/>
      <c r="DF12" s="622"/>
      <c r="DG12" s="622"/>
      <c r="DH12" s="622"/>
      <c r="DI12" s="622"/>
      <c r="DJ12" s="622"/>
      <c r="DK12" s="622"/>
      <c r="DL12" s="622"/>
      <c r="DM12" s="622"/>
      <c r="DN12" s="622"/>
      <c r="DO12" s="622"/>
      <c r="DP12" s="623"/>
      <c r="DQ12" s="627">
        <v>56812</v>
      </c>
      <c r="DR12" s="622"/>
      <c r="DS12" s="622"/>
      <c r="DT12" s="622"/>
      <c r="DU12" s="622"/>
      <c r="DV12" s="622"/>
      <c r="DW12" s="622"/>
      <c r="DX12" s="622"/>
      <c r="DY12" s="622"/>
      <c r="DZ12" s="622"/>
      <c r="EA12" s="622"/>
      <c r="EB12" s="622"/>
      <c r="EC12" s="658"/>
    </row>
    <row r="13" spans="2:143" ht="11.25" customHeight="1" x14ac:dyDescent="0.15">
      <c r="B13" s="618" t="s">
        <v>241</v>
      </c>
      <c r="C13" s="619"/>
      <c r="D13" s="619"/>
      <c r="E13" s="619"/>
      <c r="F13" s="619"/>
      <c r="G13" s="619"/>
      <c r="H13" s="619"/>
      <c r="I13" s="619"/>
      <c r="J13" s="619"/>
      <c r="K13" s="619"/>
      <c r="L13" s="619"/>
      <c r="M13" s="619"/>
      <c r="N13" s="619"/>
      <c r="O13" s="619"/>
      <c r="P13" s="619"/>
      <c r="Q13" s="620"/>
      <c r="R13" s="621" t="s">
        <v>122</v>
      </c>
      <c r="S13" s="622"/>
      <c r="T13" s="622"/>
      <c r="U13" s="622"/>
      <c r="V13" s="622"/>
      <c r="W13" s="622"/>
      <c r="X13" s="622"/>
      <c r="Y13" s="623"/>
      <c r="Z13" s="659" t="s">
        <v>122</v>
      </c>
      <c r="AA13" s="659"/>
      <c r="AB13" s="659"/>
      <c r="AC13" s="659"/>
      <c r="AD13" s="660" t="s">
        <v>122</v>
      </c>
      <c r="AE13" s="660"/>
      <c r="AF13" s="660"/>
      <c r="AG13" s="660"/>
      <c r="AH13" s="660"/>
      <c r="AI13" s="660"/>
      <c r="AJ13" s="660"/>
      <c r="AK13" s="660"/>
      <c r="AL13" s="624" t="s">
        <v>122</v>
      </c>
      <c r="AM13" s="625"/>
      <c r="AN13" s="625"/>
      <c r="AO13" s="661"/>
      <c r="AP13" s="618" t="s">
        <v>242</v>
      </c>
      <c r="AQ13" s="619"/>
      <c r="AR13" s="619"/>
      <c r="AS13" s="619"/>
      <c r="AT13" s="619"/>
      <c r="AU13" s="619"/>
      <c r="AV13" s="619"/>
      <c r="AW13" s="619"/>
      <c r="AX13" s="619"/>
      <c r="AY13" s="619"/>
      <c r="AZ13" s="619"/>
      <c r="BA13" s="619"/>
      <c r="BB13" s="619"/>
      <c r="BC13" s="619"/>
      <c r="BD13" s="619"/>
      <c r="BE13" s="619"/>
      <c r="BF13" s="620"/>
      <c r="BG13" s="621">
        <v>417758</v>
      </c>
      <c r="BH13" s="622"/>
      <c r="BI13" s="622"/>
      <c r="BJ13" s="622"/>
      <c r="BK13" s="622"/>
      <c r="BL13" s="622"/>
      <c r="BM13" s="622"/>
      <c r="BN13" s="623"/>
      <c r="BO13" s="659">
        <v>47.2</v>
      </c>
      <c r="BP13" s="659"/>
      <c r="BQ13" s="659"/>
      <c r="BR13" s="659"/>
      <c r="BS13" s="660" t="s">
        <v>122</v>
      </c>
      <c r="BT13" s="660"/>
      <c r="BU13" s="660"/>
      <c r="BV13" s="660"/>
      <c r="BW13" s="660"/>
      <c r="BX13" s="660"/>
      <c r="BY13" s="660"/>
      <c r="BZ13" s="660"/>
      <c r="CA13" s="660"/>
      <c r="CB13" s="700"/>
      <c r="CD13" s="618" t="s">
        <v>243</v>
      </c>
      <c r="CE13" s="619"/>
      <c r="CF13" s="619"/>
      <c r="CG13" s="619"/>
      <c r="CH13" s="619"/>
      <c r="CI13" s="619"/>
      <c r="CJ13" s="619"/>
      <c r="CK13" s="619"/>
      <c r="CL13" s="619"/>
      <c r="CM13" s="619"/>
      <c r="CN13" s="619"/>
      <c r="CO13" s="619"/>
      <c r="CP13" s="619"/>
      <c r="CQ13" s="620"/>
      <c r="CR13" s="621">
        <v>723105</v>
      </c>
      <c r="CS13" s="622"/>
      <c r="CT13" s="622"/>
      <c r="CU13" s="622"/>
      <c r="CV13" s="622"/>
      <c r="CW13" s="622"/>
      <c r="CX13" s="622"/>
      <c r="CY13" s="623"/>
      <c r="CZ13" s="659">
        <v>9.6999999999999993</v>
      </c>
      <c r="DA13" s="659"/>
      <c r="DB13" s="659"/>
      <c r="DC13" s="659"/>
      <c r="DD13" s="627">
        <v>555972</v>
      </c>
      <c r="DE13" s="622"/>
      <c r="DF13" s="622"/>
      <c r="DG13" s="622"/>
      <c r="DH13" s="622"/>
      <c r="DI13" s="622"/>
      <c r="DJ13" s="622"/>
      <c r="DK13" s="622"/>
      <c r="DL13" s="622"/>
      <c r="DM13" s="622"/>
      <c r="DN13" s="622"/>
      <c r="DO13" s="622"/>
      <c r="DP13" s="623"/>
      <c r="DQ13" s="627">
        <v>282350</v>
      </c>
      <c r="DR13" s="622"/>
      <c r="DS13" s="622"/>
      <c r="DT13" s="622"/>
      <c r="DU13" s="622"/>
      <c r="DV13" s="622"/>
      <c r="DW13" s="622"/>
      <c r="DX13" s="622"/>
      <c r="DY13" s="622"/>
      <c r="DZ13" s="622"/>
      <c r="EA13" s="622"/>
      <c r="EB13" s="622"/>
      <c r="EC13" s="658"/>
    </row>
    <row r="14" spans="2:143" ht="11.25" customHeight="1" x14ac:dyDescent="0.15">
      <c r="B14" s="618" t="s">
        <v>244</v>
      </c>
      <c r="C14" s="619"/>
      <c r="D14" s="619"/>
      <c r="E14" s="619"/>
      <c r="F14" s="619"/>
      <c r="G14" s="619"/>
      <c r="H14" s="619"/>
      <c r="I14" s="619"/>
      <c r="J14" s="619"/>
      <c r="K14" s="619"/>
      <c r="L14" s="619"/>
      <c r="M14" s="619"/>
      <c r="N14" s="619"/>
      <c r="O14" s="619"/>
      <c r="P14" s="619"/>
      <c r="Q14" s="620"/>
      <c r="R14" s="621" t="s">
        <v>122</v>
      </c>
      <c r="S14" s="622"/>
      <c r="T14" s="622"/>
      <c r="U14" s="622"/>
      <c r="V14" s="622"/>
      <c r="W14" s="622"/>
      <c r="X14" s="622"/>
      <c r="Y14" s="623"/>
      <c r="Z14" s="659" t="s">
        <v>122</v>
      </c>
      <c r="AA14" s="659"/>
      <c r="AB14" s="659"/>
      <c r="AC14" s="659"/>
      <c r="AD14" s="660" t="s">
        <v>122</v>
      </c>
      <c r="AE14" s="660"/>
      <c r="AF14" s="660"/>
      <c r="AG14" s="660"/>
      <c r="AH14" s="660"/>
      <c r="AI14" s="660"/>
      <c r="AJ14" s="660"/>
      <c r="AK14" s="660"/>
      <c r="AL14" s="624" t="s">
        <v>122</v>
      </c>
      <c r="AM14" s="625"/>
      <c r="AN14" s="625"/>
      <c r="AO14" s="661"/>
      <c r="AP14" s="618" t="s">
        <v>245</v>
      </c>
      <c r="AQ14" s="619"/>
      <c r="AR14" s="619"/>
      <c r="AS14" s="619"/>
      <c r="AT14" s="619"/>
      <c r="AU14" s="619"/>
      <c r="AV14" s="619"/>
      <c r="AW14" s="619"/>
      <c r="AX14" s="619"/>
      <c r="AY14" s="619"/>
      <c r="AZ14" s="619"/>
      <c r="BA14" s="619"/>
      <c r="BB14" s="619"/>
      <c r="BC14" s="619"/>
      <c r="BD14" s="619"/>
      <c r="BE14" s="619"/>
      <c r="BF14" s="620"/>
      <c r="BG14" s="621">
        <v>42149</v>
      </c>
      <c r="BH14" s="622"/>
      <c r="BI14" s="622"/>
      <c r="BJ14" s="622"/>
      <c r="BK14" s="622"/>
      <c r="BL14" s="622"/>
      <c r="BM14" s="622"/>
      <c r="BN14" s="623"/>
      <c r="BO14" s="659">
        <v>4.8</v>
      </c>
      <c r="BP14" s="659"/>
      <c r="BQ14" s="659"/>
      <c r="BR14" s="659"/>
      <c r="BS14" s="660" t="s">
        <v>122</v>
      </c>
      <c r="BT14" s="660"/>
      <c r="BU14" s="660"/>
      <c r="BV14" s="660"/>
      <c r="BW14" s="660"/>
      <c r="BX14" s="660"/>
      <c r="BY14" s="660"/>
      <c r="BZ14" s="660"/>
      <c r="CA14" s="660"/>
      <c r="CB14" s="700"/>
      <c r="CD14" s="618" t="s">
        <v>246</v>
      </c>
      <c r="CE14" s="619"/>
      <c r="CF14" s="619"/>
      <c r="CG14" s="619"/>
      <c r="CH14" s="619"/>
      <c r="CI14" s="619"/>
      <c r="CJ14" s="619"/>
      <c r="CK14" s="619"/>
      <c r="CL14" s="619"/>
      <c r="CM14" s="619"/>
      <c r="CN14" s="619"/>
      <c r="CO14" s="619"/>
      <c r="CP14" s="619"/>
      <c r="CQ14" s="620"/>
      <c r="CR14" s="621">
        <v>378956</v>
      </c>
      <c r="CS14" s="622"/>
      <c r="CT14" s="622"/>
      <c r="CU14" s="622"/>
      <c r="CV14" s="622"/>
      <c r="CW14" s="622"/>
      <c r="CX14" s="622"/>
      <c r="CY14" s="623"/>
      <c r="CZ14" s="659">
        <v>5.0999999999999996</v>
      </c>
      <c r="DA14" s="659"/>
      <c r="DB14" s="659"/>
      <c r="DC14" s="659"/>
      <c r="DD14" s="627">
        <v>201496</v>
      </c>
      <c r="DE14" s="622"/>
      <c r="DF14" s="622"/>
      <c r="DG14" s="622"/>
      <c r="DH14" s="622"/>
      <c r="DI14" s="622"/>
      <c r="DJ14" s="622"/>
      <c r="DK14" s="622"/>
      <c r="DL14" s="622"/>
      <c r="DM14" s="622"/>
      <c r="DN14" s="622"/>
      <c r="DO14" s="622"/>
      <c r="DP14" s="623"/>
      <c r="DQ14" s="627">
        <v>180150</v>
      </c>
      <c r="DR14" s="622"/>
      <c r="DS14" s="622"/>
      <c r="DT14" s="622"/>
      <c r="DU14" s="622"/>
      <c r="DV14" s="622"/>
      <c r="DW14" s="622"/>
      <c r="DX14" s="622"/>
      <c r="DY14" s="622"/>
      <c r="DZ14" s="622"/>
      <c r="EA14" s="622"/>
      <c r="EB14" s="622"/>
      <c r="EC14" s="658"/>
    </row>
    <row r="15" spans="2:143" ht="11.25" customHeight="1" x14ac:dyDescent="0.15">
      <c r="B15" s="618" t="s">
        <v>247</v>
      </c>
      <c r="C15" s="619"/>
      <c r="D15" s="619"/>
      <c r="E15" s="619"/>
      <c r="F15" s="619"/>
      <c r="G15" s="619"/>
      <c r="H15" s="619"/>
      <c r="I15" s="619"/>
      <c r="J15" s="619"/>
      <c r="K15" s="619"/>
      <c r="L15" s="619"/>
      <c r="M15" s="619"/>
      <c r="N15" s="619"/>
      <c r="O15" s="619"/>
      <c r="P15" s="619"/>
      <c r="Q15" s="620"/>
      <c r="R15" s="621">
        <v>8685</v>
      </c>
      <c r="S15" s="622"/>
      <c r="T15" s="622"/>
      <c r="U15" s="622"/>
      <c r="V15" s="622"/>
      <c r="W15" s="622"/>
      <c r="X15" s="622"/>
      <c r="Y15" s="623"/>
      <c r="Z15" s="659">
        <v>0.1</v>
      </c>
      <c r="AA15" s="659"/>
      <c r="AB15" s="659"/>
      <c r="AC15" s="659"/>
      <c r="AD15" s="660">
        <v>8685</v>
      </c>
      <c r="AE15" s="660"/>
      <c r="AF15" s="660"/>
      <c r="AG15" s="660"/>
      <c r="AH15" s="660"/>
      <c r="AI15" s="660"/>
      <c r="AJ15" s="660"/>
      <c r="AK15" s="660"/>
      <c r="AL15" s="624">
        <v>0.2</v>
      </c>
      <c r="AM15" s="625"/>
      <c r="AN15" s="625"/>
      <c r="AO15" s="661"/>
      <c r="AP15" s="618" t="s">
        <v>248</v>
      </c>
      <c r="AQ15" s="619"/>
      <c r="AR15" s="619"/>
      <c r="AS15" s="619"/>
      <c r="AT15" s="619"/>
      <c r="AU15" s="619"/>
      <c r="AV15" s="619"/>
      <c r="AW15" s="619"/>
      <c r="AX15" s="619"/>
      <c r="AY15" s="619"/>
      <c r="AZ15" s="619"/>
      <c r="BA15" s="619"/>
      <c r="BB15" s="619"/>
      <c r="BC15" s="619"/>
      <c r="BD15" s="619"/>
      <c r="BE15" s="619"/>
      <c r="BF15" s="620"/>
      <c r="BG15" s="621">
        <v>71994</v>
      </c>
      <c r="BH15" s="622"/>
      <c r="BI15" s="622"/>
      <c r="BJ15" s="622"/>
      <c r="BK15" s="622"/>
      <c r="BL15" s="622"/>
      <c r="BM15" s="622"/>
      <c r="BN15" s="623"/>
      <c r="BO15" s="659">
        <v>8.1</v>
      </c>
      <c r="BP15" s="659"/>
      <c r="BQ15" s="659"/>
      <c r="BR15" s="659"/>
      <c r="BS15" s="660" t="s">
        <v>122</v>
      </c>
      <c r="BT15" s="660"/>
      <c r="BU15" s="660"/>
      <c r="BV15" s="660"/>
      <c r="BW15" s="660"/>
      <c r="BX15" s="660"/>
      <c r="BY15" s="660"/>
      <c r="BZ15" s="660"/>
      <c r="CA15" s="660"/>
      <c r="CB15" s="700"/>
      <c r="CD15" s="618" t="s">
        <v>249</v>
      </c>
      <c r="CE15" s="619"/>
      <c r="CF15" s="619"/>
      <c r="CG15" s="619"/>
      <c r="CH15" s="619"/>
      <c r="CI15" s="619"/>
      <c r="CJ15" s="619"/>
      <c r="CK15" s="619"/>
      <c r="CL15" s="619"/>
      <c r="CM15" s="619"/>
      <c r="CN15" s="619"/>
      <c r="CO15" s="619"/>
      <c r="CP15" s="619"/>
      <c r="CQ15" s="620"/>
      <c r="CR15" s="621">
        <v>801835</v>
      </c>
      <c r="CS15" s="622"/>
      <c r="CT15" s="622"/>
      <c r="CU15" s="622"/>
      <c r="CV15" s="622"/>
      <c r="CW15" s="622"/>
      <c r="CX15" s="622"/>
      <c r="CY15" s="623"/>
      <c r="CZ15" s="659">
        <v>10.8</v>
      </c>
      <c r="DA15" s="659"/>
      <c r="DB15" s="659"/>
      <c r="DC15" s="659"/>
      <c r="DD15" s="627">
        <v>146597</v>
      </c>
      <c r="DE15" s="622"/>
      <c r="DF15" s="622"/>
      <c r="DG15" s="622"/>
      <c r="DH15" s="622"/>
      <c r="DI15" s="622"/>
      <c r="DJ15" s="622"/>
      <c r="DK15" s="622"/>
      <c r="DL15" s="622"/>
      <c r="DM15" s="622"/>
      <c r="DN15" s="622"/>
      <c r="DO15" s="622"/>
      <c r="DP15" s="623"/>
      <c r="DQ15" s="627">
        <v>549241</v>
      </c>
      <c r="DR15" s="622"/>
      <c r="DS15" s="622"/>
      <c r="DT15" s="622"/>
      <c r="DU15" s="622"/>
      <c r="DV15" s="622"/>
      <c r="DW15" s="622"/>
      <c r="DX15" s="622"/>
      <c r="DY15" s="622"/>
      <c r="DZ15" s="622"/>
      <c r="EA15" s="622"/>
      <c r="EB15" s="622"/>
      <c r="EC15" s="658"/>
    </row>
    <row r="16" spans="2:143" ht="11.25" customHeight="1" x14ac:dyDescent="0.15">
      <c r="B16" s="618" t="s">
        <v>250</v>
      </c>
      <c r="C16" s="619"/>
      <c r="D16" s="619"/>
      <c r="E16" s="619"/>
      <c r="F16" s="619"/>
      <c r="G16" s="619"/>
      <c r="H16" s="619"/>
      <c r="I16" s="619"/>
      <c r="J16" s="619"/>
      <c r="K16" s="619"/>
      <c r="L16" s="619"/>
      <c r="M16" s="619"/>
      <c r="N16" s="619"/>
      <c r="O16" s="619"/>
      <c r="P16" s="619"/>
      <c r="Q16" s="620"/>
      <c r="R16" s="621">
        <v>18365</v>
      </c>
      <c r="S16" s="622"/>
      <c r="T16" s="622"/>
      <c r="U16" s="622"/>
      <c r="V16" s="622"/>
      <c r="W16" s="622"/>
      <c r="X16" s="622"/>
      <c r="Y16" s="623"/>
      <c r="Z16" s="659">
        <v>0.2</v>
      </c>
      <c r="AA16" s="659"/>
      <c r="AB16" s="659"/>
      <c r="AC16" s="659"/>
      <c r="AD16" s="660">
        <v>18365</v>
      </c>
      <c r="AE16" s="660"/>
      <c r="AF16" s="660"/>
      <c r="AG16" s="660"/>
      <c r="AH16" s="660"/>
      <c r="AI16" s="660"/>
      <c r="AJ16" s="660"/>
      <c r="AK16" s="660"/>
      <c r="AL16" s="624">
        <v>0.5</v>
      </c>
      <c r="AM16" s="625"/>
      <c r="AN16" s="625"/>
      <c r="AO16" s="661"/>
      <c r="AP16" s="618" t="s">
        <v>251</v>
      </c>
      <c r="AQ16" s="619"/>
      <c r="AR16" s="619"/>
      <c r="AS16" s="619"/>
      <c r="AT16" s="619"/>
      <c r="AU16" s="619"/>
      <c r="AV16" s="619"/>
      <c r="AW16" s="619"/>
      <c r="AX16" s="619"/>
      <c r="AY16" s="619"/>
      <c r="AZ16" s="619"/>
      <c r="BA16" s="619"/>
      <c r="BB16" s="619"/>
      <c r="BC16" s="619"/>
      <c r="BD16" s="619"/>
      <c r="BE16" s="619"/>
      <c r="BF16" s="620"/>
      <c r="BG16" s="621">
        <v>1327</v>
      </c>
      <c r="BH16" s="622"/>
      <c r="BI16" s="622"/>
      <c r="BJ16" s="622"/>
      <c r="BK16" s="622"/>
      <c r="BL16" s="622"/>
      <c r="BM16" s="622"/>
      <c r="BN16" s="623"/>
      <c r="BO16" s="659">
        <v>0.1</v>
      </c>
      <c r="BP16" s="659"/>
      <c r="BQ16" s="659"/>
      <c r="BR16" s="659"/>
      <c r="BS16" s="660" t="s">
        <v>122</v>
      </c>
      <c r="BT16" s="660"/>
      <c r="BU16" s="660"/>
      <c r="BV16" s="660"/>
      <c r="BW16" s="660"/>
      <c r="BX16" s="660"/>
      <c r="BY16" s="660"/>
      <c r="BZ16" s="660"/>
      <c r="CA16" s="660"/>
      <c r="CB16" s="700"/>
      <c r="CD16" s="618" t="s">
        <v>252</v>
      </c>
      <c r="CE16" s="619"/>
      <c r="CF16" s="619"/>
      <c r="CG16" s="619"/>
      <c r="CH16" s="619"/>
      <c r="CI16" s="619"/>
      <c r="CJ16" s="619"/>
      <c r="CK16" s="619"/>
      <c r="CL16" s="619"/>
      <c r="CM16" s="619"/>
      <c r="CN16" s="619"/>
      <c r="CO16" s="619"/>
      <c r="CP16" s="619"/>
      <c r="CQ16" s="620"/>
      <c r="CR16" s="621" t="s">
        <v>122</v>
      </c>
      <c r="CS16" s="622"/>
      <c r="CT16" s="622"/>
      <c r="CU16" s="622"/>
      <c r="CV16" s="622"/>
      <c r="CW16" s="622"/>
      <c r="CX16" s="622"/>
      <c r="CY16" s="623"/>
      <c r="CZ16" s="659" t="s">
        <v>122</v>
      </c>
      <c r="DA16" s="659"/>
      <c r="DB16" s="659"/>
      <c r="DC16" s="659"/>
      <c r="DD16" s="627" t="s">
        <v>122</v>
      </c>
      <c r="DE16" s="622"/>
      <c r="DF16" s="622"/>
      <c r="DG16" s="622"/>
      <c r="DH16" s="622"/>
      <c r="DI16" s="622"/>
      <c r="DJ16" s="622"/>
      <c r="DK16" s="622"/>
      <c r="DL16" s="622"/>
      <c r="DM16" s="622"/>
      <c r="DN16" s="622"/>
      <c r="DO16" s="622"/>
      <c r="DP16" s="623"/>
      <c r="DQ16" s="627" t="s">
        <v>122</v>
      </c>
      <c r="DR16" s="622"/>
      <c r="DS16" s="622"/>
      <c r="DT16" s="622"/>
      <c r="DU16" s="622"/>
      <c r="DV16" s="622"/>
      <c r="DW16" s="622"/>
      <c r="DX16" s="622"/>
      <c r="DY16" s="622"/>
      <c r="DZ16" s="622"/>
      <c r="EA16" s="622"/>
      <c r="EB16" s="622"/>
      <c r="EC16" s="658"/>
    </row>
    <row r="17" spans="2:133" ht="11.25" customHeight="1" x14ac:dyDescent="0.15">
      <c r="B17" s="618" t="s">
        <v>253</v>
      </c>
      <c r="C17" s="619"/>
      <c r="D17" s="619"/>
      <c r="E17" s="619"/>
      <c r="F17" s="619"/>
      <c r="G17" s="619"/>
      <c r="H17" s="619"/>
      <c r="I17" s="619"/>
      <c r="J17" s="619"/>
      <c r="K17" s="619"/>
      <c r="L17" s="619"/>
      <c r="M17" s="619"/>
      <c r="N17" s="619"/>
      <c r="O17" s="619"/>
      <c r="P17" s="619"/>
      <c r="Q17" s="620"/>
      <c r="R17" s="621">
        <v>39760</v>
      </c>
      <c r="S17" s="622"/>
      <c r="T17" s="622"/>
      <c r="U17" s="622"/>
      <c r="V17" s="622"/>
      <c r="W17" s="622"/>
      <c r="X17" s="622"/>
      <c r="Y17" s="623"/>
      <c r="Z17" s="659">
        <v>0.5</v>
      </c>
      <c r="AA17" s="659"/>
      <c r="AB17" s="659"/>
      <c r="AC17" s="659"/>
      <c r="AD17" s="660">
        <v>39760</v>
      </c>
      <c r="AE17" s="660"/>
      <c r="AF17" s="660"/>
      <c r="AG17" s="660"/>
      <c r="AH17" s="660"/>
      <c r="AI17" s="660"/>
      <c r="AJ17" s="660"/>
      <c r="AK17" s="660"/>
      <c r="AL17" s="624">
        <v>1.1000000000000001</v>
      </c>
      <c r="AM17" s="625"/>
      <c r="AN17" s="625"/>
      <c r="AO17" s="661"/>
      <c r="AP17" s="618" t="s">
        <v>254</v>
      </c>
      <c r="AQ17" s="619"/>
      <c r="AR17" s="619"/>
      <c r="AS17" s="619"/>
      <c r="AT17" s="619"/>
      <c r="AU17" s="619"/>
      <c r="AV17" s="619"/>
      <c r="AW17" s="619"/>
      <c r="AX17" s="619"/>
      <c r="AY17" s="619"/>
      <c r="AZ17" s="619"/>
      <c r="BA17" s="619"/>
      <c r="BB17" s="619"/>
      <c r="BC17" s="619"/>
      <c r="BD17" s="619"/>
      <c r="BE17" s="619"/>
      <c r="BF17" s="620"/>
      <c r="BG17" s="621" t="s">
        <v>122</v>
      </c>
      <c r="BH17" s="622"/>
      <c r="BI17" s="622"/>
      <c r="BJ17" s="622"/>
      <c r="BK17" s="622"/>
      <c r="BL17" s="622"/>
      <c r="BM17" s="622"/>
      <c r="BN17" s="623"/>
      <c r="BO17" s="659" t="s">
        <v>122</v>
      </c>
      <c r="BP17" s="659"/>
      <c r="BQ17" s="659"/>
      <c r="BR17" s="659"/>
      <c r="BS17" s="660" t="s">
        <v>122</v>
      </c>
      <c r="BT17" s="660"/>
      <c r="BU17" s="660"/>
      <c r="BV17" s="660"/>
      <c r="BW17" s="660"/>
      <c r="BX17" s="660"/>
      <c r="BY17" s="660"/>
      <c r="BZ17" s="660"/>
      <c r="CA17" s="660"/>
      <c r="CB17" s="700"/>
      <c r="CD17" s="618" t="s">
        <v>255</v>
      </c>
      <c r="CE17" s="619"/>
      <c r="CF17" s="619"/>
      <c r="CG17" s="619"/>
      <c r="CH17" s="619"/>
      <c r="CI17" s="619"/>
      <c r="CJ17" s="619"/>
      <c r="CK17" s="619"/>
      <c r="CL17" s="619"/>
      <c r="CM17" s="619"/>
      <c r="CN17" s="619"/>
      <c r="CO17" s="619"/>
      <c r="CP17" s="619"/>
      <c r="CQ17" s="620"/>
      <c r="CR17" s="621">
        <v>615028</v>
      </c>
      <c r="CS17" s="622"/>
      <c r="CT17" s="622"/>
      <c r="CU17" s="622"/>
      <c r="CV17" s="622"/>
      <c r="CW17" s="622"/>
      <c r="CX17" s="622"/>
      <c r="CY17" s="623"/>
      <c r="CZ17" s="659">
        <v>8.3000000000000007</v>
      </c>
      <c r="DA17" s="659"/>
      <c r="DB17" s="659"/>
      <c r="DC17" s="659"/>
      <c r="DD17" s="627" t="s">
        <v>122</v>
      </c>
      <c r="DE17" s="622"/>
      <c r="DF17" s="622"/>
      <c r="DG17" s="622"/>
      <c r="DH17" s="622"/>
      <c r="DI17" s="622"/>
      <c r="DJ17" s="622"/>
      <c r="DK17" s="622"/>
      <c r="DL17" s="622"/>
      <c r="DM17" s="622"/>
      <c r="DN17" s="622"/>
      <c r="DO17" s="622"/>
      <c r="DP17" s="623"/>
      <c r="DQ17" s="627">
        <v>579958</v>
      </c>
      <c r="DR17" s="622"/>
      <c r="DS17" s="622"/>
      <c r="DT17" s="622"/>
      <c r="DU17" s="622"/>
      <c r="DV17" s="622"/>
      <c r="DW17" s="622"/>
      <c r="DX17" s="622"/>
      <c r="DY17" s="622"/>
      <c r="DZ17" s="622"/>
      <c r="EA17" s="622"/>
      <c r="EB17" s="622"/>
      <c r="EC17" s="658"/>
    </row>
    <row r="18" spans="2:133" ht="11.25" customHeight="1" x14ac:dyDescent="0.15">
      <c r="B18" s="618" t="s">
        <v>256</v>
      </c>
      <c r="C18" s="619"/>
      <c r="D18" s="619"/>
      <c r="E18" s="619"/>
      <c r="F18" s="619"/>
      <c r="G18" s="619"/>
      <c r="H18" s="619"/>
      <c r="I18" s="619"/>
      <c r="J18" s="619"/>
      <c r="K18" s="619"/>
      <c r="L18" s="619"/>
      <c r="M18" s="619"/>
      <c r="N18" s="619"/>
      <c r="O18" s="619"/>
      <c r="P18" s="619"/>
      <c r="Q18" s="620"/>
      <c r="R18" s="621">
        <v>5287</v>
      </c>
      <c r="S18" s="622"/>
      <c r="T18" s="622"/>
      <c r="U18" s="622"/>
      <c r="V18" s="622"/>
      <c r="W18" s="622"/>
      <c r="X18" s="622"/>
      <c r="Y18" s="623"/>
      <c r="Z18" s="659">
        <v>0.1</v>
      </c>
      <c r="AA18" s="659"/>
      <c r="AB18" s="659"/>
      <c r="AC18" s="659"/>
      <c r="AD18" s="660">
        <v>5287</v>
      </c>
      <c r="AE18" s="660"/>
      <c r="AF18" s="660"/>
      <c r="AG18" s="660"/>
      <c r="AH18" s="660"/>
      <c r="AI18" s="660"/>
      <c r="AJ18" s="660"/>
      <c r="AK18" s="660"/>
      <c r="AL18" s="624">
        <v>0.1</v>
      </c>
      <c r="AM18" s="625"/>
      <c r="AN18" s="625"/>
      <c r="AO18" s="661"/>
      <c r="AP18" s="618" t="s">
        <v>257</v>
      </c>
      <c r="AQ18" s="619"/>
      <c r="AR18" s="619"/>
      <c r="AS18" s="619"/>
      <c r="AT18" s="619"/>
      <c r="AU18" s="619"/>
      <c r="AV18" s="619"/>
      <c r="AW18" s="619"/>
      <c r="AX18" s="619"/>
      <c r="AY18" s="619"/>
      <c r="AZ18" s="619"/>
      <c r="BA18" s="619"/>
      <c r="BB18" s="619"/>
      <c r="BC18" s="619"/>
      <c r="BD18" s="619"/>
      <c r="BE18" s="619"/>
      <c r="BF18" s="620"/>
      <c r="BG18" s="621" t="s">
        <v>122</v>
      </c>
      <c r="BH18" s="622"/>
      <c r="BI18" s="622"/>
      <c r="BJ18" s="622"/>
      <c r="BK18" s="622"/>
      <c r="BL18" s="622"/>
      <c r="BM18" s="622"/>
      <c r="BN18" s="623"/>
      <c r="BO18" s="659" t="s">
        <v>122</v>
      </c>
      <c r="BP18" s="659"/>
      <c r="BQ18" s="659"/>
      <c r="BR18" s="659"/>
      <c r="BS18" s="660" t="s">
        <v>122</v>
      </c>
      <c r="BT18" s="660"/>
      <c r="BU18" s="660"/>
      <c r="BV18" s="660"/>
      <c r="BW18" s="660"/>
      <c r="BX18" s="660"/>
      <c r="BY18" s="660"/>
      <c r="BZ18" s="660"/>
      <c r="CA18" s="660"/>
      <c r="CB18" s="700"/>
      <c r="CD18" s="618" t="s">
        <v>258</v>
      </c>
      <c r="CE18" s="619"/>
      <c r="CF18" s="619"/>
      <c r="CG18" s="619"/>
      <c r="CH18" s="619"/>
      <c r="CI18" s="619"/>
      <c r="CJ18" s="619"/>
      <c r="CK18" s="619"/>
      <c r="CL18" s="619"/>
      <c r="CM18" s="619"/>
      <c r="CN18" s="619"/>
      <c r="CO18" s="619"/>
      <c r="CP18" s="619"/>
      <c r="CQ18" s="620"/>
      <c r="CR18" s="621" t="s">
        <v>122</v>
      </c>
      <c r="CS18" s="622"/>
      <c r="CT18" s="622"/>
      <c r="CU18" s="622"/>
      <c r="CV18" s="622"/>
      <c r="CW18" s="622"/>
      <c r="CX18" s="622"/>
      <c r="CY18" s="623"/>
      <c r="CZ18" s="659" t="s">
        <v>122</v>
      </c>
      <c r="DA18" s="659"/>
      <c r="DB18" s="659"/>
      <c r="DC18" s="659"/>
      <c r="DD18" s="627" t="s">
        <v>122</v>
      </c>
      <c r="DE18" s="622"/>
      <c r="DF18" s="622"/>
      <c r="DG18" s="622"/>
      <c r="DH18" s="622"/>
      <c r="DI18" s="622"/>
      <c r="DJ18" s="622"/>
      <c r="DK18" s="622"/>
      <c r="DL18" s="622"/>
      <c r="DM18" s="622"/>
      <c r="DN18" s="622"/>
      <c r="DO18" s="622"/>
      <c r="DP18" s="623"/>
      <c r="DQ18" s="627" t="s">
        <v>122</v>
      </c>
      <c r="DR18" s="622"/>
      <c r="DS18" s="622"/>
      <c r="DT18" s="622"/>
      <c r="DU18" s="622"/>
      <c r="DV18" s="622"/>
      <c r="DW18" s="622"/>
      <c r="DX18" s="622"/>
      <c r="DY18" s="622"/>
      <c r="DZ18" s="622"/>
      <c r="EA18" s="622"/>
      <c r="EB18" s="622"/>
      <c r="EC18" s="658"/>
    </row>
    <row r="19" spans="2:133" ht="11.25" customHeight="1" x14ac:dyDescent="0.15">
      <c r="B19" s="618" t="s">
        <v>259</v>
      </c>
      <c r="C19" s="619"/>
      <c r="D19" s="619"/>
      <c r="E19" s="619"/>
      <c r="F19" s="619"/>
      <c r="G19" s="619"/>
      <c r="H19" s="619"/>
      <c r="I19" s="619"/>
      <c r="J19" s="619"/>
      <c r="K19" s="619"/>
      <c r="L19" s="619"/>
      <c r="M19" s="619"/>
      <c r="N19" s="619"/>
      <c r="O19" s="619"/>
      <c r="P19" s="619"/>
      <c r="Q19" s="620"/>
      <c r="R19" s="621">
        <v>34327</v>
      </c>
      <c r="S19" s="622"/>
      <c r="T19" s="622"/>
      <c r="U19" s="622"/>
      <c r="V19" s="622"/>
      <c r="W19" s="622"/>
      <c r="X19" s="622"/>
      <c r="Y19" s="623"/>
      <c r="Z19" s="659">
        <v>0.4</v>
      </c>
      <c r="AA19" s="659"/>
      <c r="AB19" s="659"/>
      <c r="AC19" s="659"/>
      <c r="AD19" s="660">
        <v>34327</v>
      </c>
      <c r="AE19" s="660"/>
      <c r="AF19" s="660"/>
      <c r="AG19" s="660"/>
      <c r="AH19" s="660"/>
      <c r="AI19" s="660"/>
      <c r="AJ19" s="660"/>
      <c r="AK19" s="660"/>
      <c r="AL19" s="624">
        <v>0.9</v>
      </c>
      <c r="AM19" s="625"/>
      <c r="AN19" s="625"/>
      <c r="AO19" s="661"/>
      <c r="AP19" s="618" t="s">
        <v>260</v>
      </c>
      <c r="AQ19" s="619"/>
      <c r="AR19" s="619"/>
      <c r="AS19" s="619"/>
      <c r="AT19" s="619"/>
      <c r="AU19" s="619"/>
      <c r="AV19" s="619"/>
      <c r="AW19" s="619"/>
      <c r="AX19" s="619"/>
      <c r="AY19" s="619"/>
      <c r="AZ19" s="619"/>
      <c r="BA19" s="619"/>
      <c r="BB19" s="619"/>
      <c r="BC19" s="619"/>
      <c r="BD19" s="619"/>
      <c r="BE19" s="619"/>
      <c r="BF19" s="620"/>
      <c r="BG19" s="621" t="s">
        <v>122</v>
      </c>
      <c r="BH19" s="622"/>
      <c r="BI19" s="622"/>
      <c r="BJ19" s="622"/>
      <c r="BK19" s="622"/>
      <c r="BL19" s="622"/>
      <c r="BM19" s="622"/>
      <c r="BN19" s="623"/>
      <c r="BO19" s="659" t="s">
        <v>122</v>
      </c>
      <c r="BP19" s="659"/>
      <c r="BQ19" s="659"/>
      <c r="BR19" s="659"/>
      <c r="BS19" s="660" t="s">
        <v>122</v>
      </c>
      <c r="BT19" s="660"/>
      <c r="BU19" s="660"/>
      <c r="BV19" s="660"/>
      <c r="BW19" s="660"/>
      <c r="BX19" s="660"/>
      <c r="BY19" s="660"/>
      <c r="BZ19" s="660"/>
      <c r="CA19" s="660"/>
      <c r="CB19" s="700"/>
      <c r="CD19" s="618" t="s">
        <v>261</v>
      </c>
      <c r="CE19" s="619"/>
      <c r="CF19" s="619"/>
      <c r="CG19" s="619"/>
      <c r="CH19" s="619"/>
      <c r="CI19" s="619"/>
      <c r="CJ19" s="619"/>
      <c r="CK19" s="619"/>
      <c r="CL19" s="619"/>
      <c r="CM19" s="619"/>
      <c r="CN19" s="619"/>
      <c r="CO19" s="619"/>
      <c r="CP19" s="619"/>
      <c r="CQ19" s="620"/>
      <c r="CR19" s="621" t="s">
        <v>122</v>
      </c>
      <c r="CS19" s="622"/>
      <c r="CT19" s="622"/>
      <c r="CU19" s="622"/>
      <c r="CV19" s="622"/>
      <c r="CW19" s="622"/>
      <c r="CX19" s="622"/>
      <c r="CY19" s="623"/>
      <c r="CZ19" s="659" t="s">
        <v>122</v>
      </c>
      <c r="DA19" s="659"/>
      <c r="DB19" s="659"/>
      <c r="DC19" s="659"/>
      <c r="DD19" s="627" t="s">
        <v>122</v>
      </c>
      <c r="DE19" s="622"/>
      <c r="DF19" s="622"/>
      <c r="DG19" s="622"/>
      <c r="DH19" s="622"/>
      <c r="DI19" s="622"/>
      <c r="DJ19" s="622"/>
      <c r="DK19" s="622"/>
      <c r="DL19" s="622"/>
      <c r="DM19" s="622"/>
      <c r="DN19" s="622"/>
      <c r="DO19" s="622"/>
      <c r="DP19" s="623"/>
      <c r="DQ19" s="627" t="s">
        <v>122</v>
      </c>
      <c r="DR19" s="622"/>
      <c r="DS19" s="622"/>
      <c r="DT19" s="622"/>
      <c r="DU19" s="622"/>
      <c r="DV19" s="622"/>
      <c r="DW19" s="622"/>
      <c r="DX19" s="622"/>
      <c r="DY19" s="622"/>
      <c r="DZ19" s="622"/>
      <c r="EA19" s="622"/>
      <c r="EB19" s="622"/>
      <c r="EC19" s="658"/>
    </row>
    <row r="20" spans="2:133" ht="11.25" customHeight="1" x14ac:dyDescent="0.15">
      <c r="B20" s="688" t="s">
        <v>262</v>
      </c>
      <c r="C20" s="689"/>
      <c r="D20" s="689"/>
      <c r="E20" s="689"/>
      <c r="F20" s="689"/>
      <c r="G20" s="689"/>
      <c r="H20" s="689"/>
      <c r="I20" s="689"/>
      <c r="J20" s="689"/>
      <c r="K20" s="689"/>
      <c r="L20" s="689"/>
      <c r="M20" s="689"/>
      <c r="N20" s="689"/>
      <c r="O20" s="689"/>
      <c r="P20" s="689"/>
      <c r="Q20" s="690"/>
      <c r="R20" s="621">
        <v>146</v>
      </c>
      <c r="S20" s="622"/>
      <c r="T20" s="622"/>
      <c r="U20" s="622"/>
      <c r="V20" s="622"/>
      <c r="W20" s="622"/>
      <c r="X20" s="622"/>
      <c r="Y20" s="623"/>
      <c r="Z20" s="659">
        <v>0</v>
      </c>
      <c r="AA20" s="659"/>
      <c r="AB20" s="659"/>
      <c r="AC20" s="659"/>
      <c r="AD20" s="660">
        <v>146</v>
      </c>
      <c r="AE20" s="660"/>
      <c r="AF20" s="660"/>
      <c r="AG20" s="660"/>
      <c r="AH20" s="660"/>
      <c r="AI20" s="660"/>
      <c r="AJ20" s="660"/>
      <c r="AK20" s="660"/>
      <c r="AL20" s="624">
        <v>0</v>
      </c>
      <c r="AM20" s="625"/>
      <c r="AN20" s="625"/>
      <c r="AO20" s="661"/>
      <c r="AP20" s="618" t="s">
        <v>263</v>
      </c>
      <c r="AQ20" s="619"/>
      <c r="AR20" s="619"/>
      <c r="AS20" s="619"/>
      <c r="AT20" s="619"/>
      <c r="AU20" s="619"/>
      <c r="AV20" s="619"/>
      <c r="AW20" s="619"/>
      <c r="AX20" s="619"/>
      <c r="AY20" s="619"/>
      <c r="AZ20" s="619"/>
      <c r="BA20" s="619"/>
      <c r="BB20" s="619"/>
      <c r="BC20" s="619"/>
      <c r="BD20" s="619"/>
      <c r="BE20" s="619"/>
      <c r="BF20" s="620"/>
      <c r="BG20" s="621" t="s">
        <v>122</v>
      </c>
      <c r="BH20" s="622"/>
      <c r="BI20" s="622"/>
      <c r="BJ20" s="622"/>
      <c r="BK20" s="622"/>
      <c r="BL20" s="622"/>
      <c r="BM20" s="622"/>
      <c r="BN20" s="623"/>
      <c r="BO20" s="659" t="s">
        <v>122</v>
      </c>
      <c r="BP20" s="659"/>
      <c r="BQ20" s="659"/>
      <c r="BR20" s="659"/>
      <c r="BS20" s="660" t="s">
        <v>122</v>
      </c>
      <c r="BT20" s="660"/>
      <c r="BU20" s="660"/>
      <c r="BV20" s="660"/>
      <c r="BW20" s="660"/>
      <c r="BX20" s="660"/>
      <c r="BY20" s="660"/>
      <c r="BZ20" s="660"/>
      <c r="CA20" s="660"/>
      <c r="CB20" s="700"/>
      <c r="CD20" s="618" t="s">
        <v>264</v>
      </c>
      <c r="CE20" s="619"/>
      <c r="CF20" s="619"/>
      <c r="CG20" s="619"/>
      <c r="CH20" s="619"/>
      <c r="CI20" s="619"/>
      <c r="CJ20" s="619"/>
      <c r="CK20" s="619"/>
      <c r="CL20" s="619"/>
      <c r="CM20" s="619"/>
      <c r="CN20" s="619"/>
      <c r="CO20" s="619"/>
      <c r="CP20" s="619"/>
      <c r="CQ20" s="620"/>
      <c r="CR20" s="621">
        <v>7453513</v>
      </c>
      <c r="CS20" s="622"/>
      <c r="CT20" s="622"/>
      <c r="CU20" s="622"/>
      <c r="CV20" s="622"/>
      <c r="CW20" s="622"/>
      <c r="CX20" s="622"/>
      <c r="CY20" s="623"/>
      <c r="CZ20" s="659">
        <v>100</v>
      </c>
      <c r="DA20" s="659"/>
      <c r="DB20" s="659"/>
      <c r="DC20" s="659"/>
      <c r="DD20" s="627">
        <v>1295168</v>
      </c>
      <c r="DE20" s="622"/>
      <c r="DF20" s="622"/>
      <c r="DG20" s="622"/>
      <c r="DH20" s="622"/>
      <c r="DI20" s="622"/>
      <c r="DJ20" s="622"/>
      <c r="DK20" s="622"/>
      <c r="DL20" s="622"/>
      <c r="DM20" s="622"/>
      <c r="DN20" s="622"/>
      <c r="DO20" s="622"/>
      <c r="DP20" s="623"/>
      <c r="DQ20" s="627">
        <v>4611443</v>
      </c>
      <c r="DR20" s="622"/>
      <c r="DS20" s="622"/>
      <c r="DT20" s="622"/>
      <c r="DU20" s="622"/>
      <c r="DV20" s="622"/>
      <c r="DW20" s="622"/>
      <c r="DX20" s="622"/>
      <c r="DY20" s="622"/>
      <c r="DZ20" s="622"/>
      <c r="EA20" s="622"/>
      <c r="EB20" s="622"/>
      <c r="EC20" s="658"/>
    </row>
    <row r="21" spans="2:133" ht="11.25" customHeight="1" x14ac:dyDescent="0.15">
      <c r="B21" s="618" t="s">
        <v>265</v>
      </c>
      <c r="C21" s="619"/>
      <c r="D21" s="619"/>
      <c r="E21" s="619"/>
      <c r="F21" s="619"/>
      <c r="G21" s="619"/>
      <c r="H21" s="619"/>
      <c r="I21" s="619"/>
      <c r="J21" s="619"/>
      <c r="K21" s="619"/>
      <c r="L21" s="619"/>
      <c r="M21" s="619"/>
      <c r="N21" s="619"/>
      <c r="O21" s="619"/>
      <c r="P21" s="619"/>
      <c r="Q21" s="620"/>
      <c r="R21" s="621">
        <v>2847754</v>
      </c>
      <c r="S21" s="622"/>
      <c r="T21" s="622"/>
      <c r="U21" s="622"/>
      <c r="V21" s="622"/>
      <c r="W21" s="622"/>
      <c r="X21" s="622"/>
      <c r="Y21" s="623"/>
      <c r="Z21" s="659">
        <v>36</v>
      </c>
      <c r="AA21" s="659"/>
      <c r="AB21" s="659"/>
      <c r="AC21" s="659"/>
      <c r="AD21" s="660">
        <v>2467552</v>
      </c>
      <c r="AE21" s="660"/>
      <c r="AF21" s="660"/>
      <c r="AG21" s="660"/>
      <c r="AH21" s="660"/>
      <c r="AI21" s="660"/>
      <c r="AJ21" s="660"/>
      <c r="AK21" s="660"/>
      <c r="AL21" s="624">
        <v>66.099999999999994</v>
      </c>
      <c r="AM21" s="625"/>
      <c r="AN21" s="625"/>
      <c r="AO21" s="661"/>
      <c r="AP21" s="618" t="s">
        <v>266</v>
      </c>
      <c r="AQ21" s="698"/>
      <c r="AR21" s="698"/>
      <c r="AS21" s="698"/>
      <c r="AT21" s="698"/>
      <c r="AU21" s="698"/>
      <c r="AV21" s="698"/>
      <c r="AW21" s="698"/>
      <c r="AX21" s="698"/>
      <c r="AY21" s="698"/>
      <c r="AZ21" s="698"/>
      <c r="BA21" s="698"/>
      <c r="BB21" s="698"/>
      <c r="BC21" s="698"/>
      <c r="BD21" s="698"/>
      <c r="BE21" s="698"/>
      <c r="BF21" s="699"/>
      <c r="BG21" s="621" t="s">
        <v>122</v>
      </c>
      <c r="BH21" s="622"/>
      <c r="BI21" s="622"/>
      <c r="BJ21" s="622"/>
      <c r="BK21" s="622"/>
      <c r="BL21" s="622"/>
      <c r="BM21" s="622"/>
      <c r="BN21" s="623"/>
      <c r="BO21" s="659" t="s">
        <v>122</v>
      </c>
      <c r="BP21" s="659"/>
      <c r="BQ21" s="659"/>
      <c r="BR21" s="659"/>
      <c r="BS21" s="660" t="s">
        <v>122</v>
      </c>
      <c r="BT21" s="660"/>
      <c r="BU21" s="660"/>
      <c r="BV21" s="660"/>
      <c r="BW21" s="660"/>
      <c r="BX21" s="660"/>
      <c r="BY21" s="660"/>
      <c r="BZ21" s="660"/>
      <c r="CA21" s="660"/>
      <c r="CB21" s="700"/>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267</v>
      </c>
      <c r="C22" s="619"/>
      <c r="D22" s="619"/>
      <c r="E22" s="619"/>
      <c r="F22" s="619"/>
      <c r="G22" s="619"/>
      <c r="H22" s="619"/>
      <c r="I22" s="619"/>
      <c r="J22" s="619"/>
      <c r="K22" s="619"/>
      <c r="L22" s="619"/>
      <c r="M22" s="619"/>
      <c r="N22" s="619"/>
      <c r="O22" s="619"/>
      <c r="P22" s="619"/>
      <c r="Q22" s="620"/>
      <c r="R22" s="621">
        <v>2467552</v>
      </c>
      <c r="S22" s="622"/>
      <c r="T22" s="622"/>
      <c r="U22" s="622"/>
      <c r="V22" s="622"/>
      <c r="W22" s="622"/>
      <c r="X22" s="622"/>
      <c r="Y22" s="623"/>
      <c r="Z22" s="659">
        <v>31.2</v>
      </c>
      <c r="AA22" s="659"/>
      <c r="AB22" s="659"/>
      <c r="AC22" s="659"/>
      <c r="AD22" s="660">
        <v>2467552</v>
      </c>
      <c r="AE22" s="660"/>
      <c r="AF22" s="660"/>
      <c r="AG22" s="660"/>
      <c r="AH22" s="660"/>
      <c r="AI22" s="660"/>
      <c r="AJ22" s="660"/>
      <c r="AK22" s="660"/>
      <c r="AL22" s="624">
        <v>66.099999999999994</v>
      </c>
      <c r="AM22" s="625"/>
      <c r="AN22" s="625"/>
      <c r="AO22" s="661"/>
      <c r="AP22" s="618" t="s">
        <v>268</v>
      </c>
      <c r="AQ22" s="698"/>
      <c r="AR22" s="698"/>
      <c r="AS22" s="698"/>
      <c r="AT22" s="698"/>
      <c r="AU22" s="698"/>
      <c r="AV22" s="698"/>
      <c r="AW22" s="698"/>
      <c r="AX22" s="698"/>
      <c r="AY22" s="698"/>
      <c r="AZ22" s="698"/>
      <c r="BA22" s="698"/>
      <c r="BB22" s="698"/>
      <c r="BC22" s="698"/>
      <c r="BD22" s="698"/>
      <c r="BE22" s="698"/>
      <c r="BF22" s="699"/>
      <c r="BG22" s="621" t="s">
        <v>122</v>
      </c>
      <c r="BH22" s="622"/>
      <c r="BI22" s="622"/>
      <c r="BJ22" s="622"/>
      <c r="BK22" s="622"/>
      <c r="BL22" s="622"/>
      <c r="BM22" s="622"/>
      <c r="BN22" s="623"/>
      <c r="BO22" s="659" t="s">
        <v>122</v>
      </c>
      <c r="BP22" s="659"/>
      <c r="BQ22" s="659"/>
      <c r="BR22" s="659"/>
      <c r="BS22" s="660" t="s">
        <v>122</v>
      </c>
      <c r="BT22" s="660"/>
      <c r="BU22" s="660"/>
      <c r="BV22" s="660"/>
      <c r="BW22" s="660"/>
      <c r="BX22" s="660"/>
      <c r="BY22" s="660"/>
      <c r="BZ22" s="660"/>
      <c r="CA22" s="660"/>
      <c r="CB22" s="700"/>
      <c r="CD22" s="673" t="s">
        <v>269</v>
      </c>
      <c r="CE22" s="674"/>
      <c r="CF22" s="674"/>
      <c r="CG22" s="674"/>
      <c r="CH22" s="674"/>
      <c r="CI22" s="674"/>
      <c r="CJ22" s="674"/>
      <c r="CK22" s="674"/>
      <c r="CL22" s="674"/>
      <c r="CM22" s="674"/>
      <c r="CN22" s="674"/>
      <c r="CO22" s="674"/>
      <c r="CP22" s="674"/>
      <c r="CQ22" s="674"/>
      <c r="CR22" s="674"/>
      <c r="CS22" s="674"/>
      <c r="CT22" s="674"/>
      <c r="CU22" s="674"/>
      <c r="CV22" s="674"/>
      <c r="CW22" s="674"/>
      <c r="CX22" s="674"/>
      <c r="CY22" s="674"/>
      <c r="CZ22" s="674"/>
      <c r="DA22" s="674"/>
      <c r="DB22" s="674"/>
      <c r="DC22" s="674"/>
      <c r="DD22" s="674"/>
      <c r="DE22" s="674"/>
      <c r="DF22" s="674"/>
      <c r="DG22" s="674"/>
      <c r="DH22" s="674"/>
      <c r="DI22" s="674"/>
      <c r="DJ22" s="674"/>
      <c r="DK22" s="674"/>
      <c r="DL22" s="674"/>
      <c r="DM22" s="674"/>
      <c r="DN22" s="674"/>
      <c r="DO22" s="674"/>
      <c r="DP22" s="674"/>
      <c r="DQ22" s="674"/>
      <c r="DR22" s="674"/>
      <c r="DS22" s="674"/>
      <c r="DT22" s="674"/>
      <c r="DU22" s="674"/>
      <c r="DV22" s="674"/>
      <c r="DW22" s="674"/>
      <c r="DX22" s="674"/>
      <c r="DY22" s="674"/>
      <c r="DZ22" s="674"/>
      <c r="EA22" s="674"/>
      <c r="EB22" s="674"/>
      <c r="EC22" s="675"/>
    </row>
    <row r="23" spans="2:133" ht="11.25" customHeight="1" x14ac:dyDescent="0.15">
      <c r="B23" s="618" t="s">
        <v>270</v>
      </c>
      <c r="C23" s="619"/>
      <c r="D23" s="619"/>
      <c r="E23" s="619"/>
      <c r="F23" s="619"/>
      <c r="G23" s="619"/>
      <c r="H23" s="619"/>
      <c r="I23" s="619"/>
      <c r="J23" s="619"/>
      <c r="K23" s="619"/>
      <c r="L23" s="619"/>
      <c r="M23" s="619"/>
      <c r="N23" s="619"/>
      <c r="O23" s="619"/>
      <c r="P23" s="619"/>
      <c r="Q23" s="620"/>
      <c r="R23" s="621">
        <v>380202</v>
      </c>
      <c r="S23" s="622"/>
      <c r="T23" s="622"/>
      <c r="U23" s="622"/>
      <c r="V23" s="622"/>
      <c r="W23" s="622"/>
      <c r="X23" s="622"/>
      <c r="Y23" s="623"/>
      <c r="Z23" s="659">
        <v>4.8</v>
      </c>
      <c r="AA23" s="659"/>
      <c r="AB23" s="659"/>
      <c r="AC23" s="659"/>
      <c r="AD23" s="660" t="s">
        <v>122</v>
      </c>
      <c r="AE23" s="660"/>
      <c r="AF23" s="660"/>
      <c r="AG23" s="660"/>
      <c r="AH23" s="660"/>
      <c r="AI23" s="660"/>
      <c r="AJ23" s="660"/>
      <c r="AK23" s="660"/>
      <c r="AL23" s="624" t="s">
        <v>122</v>
      </c>
      <c r="AM23" s="625"/>
      <c r="AN23" s="625"/>
      <c r="AO23" s="661"/>
      <c r="AP23" s="618" t="s">
        <v>271</v>
      </c>
      <c r="AQ23" s="698"/>
      <c r="AR23" s="698"/>
      <c r="AS23" s="698"/>
      <c r="AT23" s="698"/>
      <c r="AU23" s="698"/>
      <c r="AV23" s="698"/>
      <c r="AW23" s="698"/>
      <c r="AX23" s="698"/>
      <c r="AY23" s="698"/>
      <c r="AZ23" s="698"/>
      <c r="BA23" s="698"/>
      <c r="BB23" s="698"/>
      <c r="BC23" s="698"/>
      <c r="BD23" s="698"/>
      <c r="BE23" s="698"/>
      <c r="BF23" s="699"/>
      <c r="BG23" s="621" t="s">
        <v>122</v>
      </c>
      <c r="BH23" s="622"/>
      <c r="BI23" s="622"/>
      <c r="BJ23" s="622"/>
      <c r="BK23" s="622"/>
      <c r="BL23" s="622"/>
      <c r="BM23" s="622"/>
      <c r="BN23" s="623"/>
      <c r="BO23" s="659" t="s">
        <v>122</v>
      </c>
      <c r="BP23" s="659"/>
      <c r="BQ23" s="659"/>
      <c r="BR23" s="659"/>
      <c r="BS23" s="660" t="s">
        <v>122</v>
      </c>
      <c r="BT23" s="660"/>
      <c r="BU23" s="660"/>
      <c r="BV23" s="660"/>
      <c r="BW23" s="660"/>
      <c r="BX23" s="660"/>
      <c r="BY23" s="660"/>
      <c r="BZ23" s="660"/>
      <c r="CA23" s="660"/>
      <c r="CB23" s="700"/>
      <c r="CD23" s="673" t="s">
        <v>211</v>
      </c>
      <c r="CE23" s="674"/>
      <c r="CF23" s="674"/>
      <c r="CG23" s="674"/>
      <c r="CH23" s="674"/>
      <c r="CI23" s="674"/>
      <c r="CJ23" s="674"/>
      <c r="CK23" s="674"/>
      <c r="CL23" s="674"/>
      <c r="CM23" s="674"/>
      <c r="CN23" s="674"/>
      <c r="CO23" s="674"/>
      <c r="CP23" s="674"/>
      <c r="CQ23" s="675"/>
      <c r="CR23" s="673" t="s">
        <v>272</v>
      </c>
      <c r="CS23" s="674"/>
      <c r="CT23" s="674"/>
      <c r="CU23" s="674"/>
      <c r="CV23" s="674"/>
      <c r="CW23" s="674"/>
      <c r="CX23" s="674"/>
      <c r="CY23" s="675"/>
      <c r="CZ23" s="673" t="s">
        <v>273</v>
      </c>
      <c r="DA23" s="674"/>
      <c r="DB23" s="674"/>
      <c r="DC23" s="675"/>
      <c r="DD23" s="673" t="s">
        <v>274</v>
      </c>
      <c r="DE23" s="674"/>
      <c r="DF23" s="674"/>
      <c r="DG23" s="674"/>
      <c r="DH23" s="674"/>
      <c r="DI23" s="674"/>
      <c r="DJ23" s="674"/>
      <c r="DK23" s="675"/>
      <c r="DL23" s="711" t="s">
        <v>275</v>
      </c>
      <c r="DM23" s="712"/>
      <c r="DN23" s="712"/>
      <c r="DO23" s="712"/>
      <c r="DP23" s="712"/>
      <c r="DQ23" s="712"/>
      <c r="DR23" s="712"/>
      <c r="DS23" s="712"/>
      <c r="DT23" s="712"/>
      <c r="DU23" s="712"/>
      <c r="DV23" s="713"/>
      <c r="DW23" s="673" t="s">
        <v>276</v>
      </c>
      <c r="DX23" s="674"/>
      <c r="DY23" s="674"/>
      <c r="DZ23" s="674"/>
      <c r="EA23" s="674"/>
      <c r="EB23" s="674"/>
      <c r="EC23" s="675"/>
    </row>
    <row r="24" spans="2:133" ht="11.25" customHeight="1" x14ac:dyDescent="0.15">
      <c r="B24" s="618" t="s">
        <v>277</v>
      </c>
      <c r="C24" s="619"/>
      <c r="D24" s="619"/>
      <c r="E24" s="619"/>
      <c r="F24" s="619"/>
      <c r="G24" s="619"/>
      <c r="H24" s="619"/>
      <c r="I24" s="619"/>
      <c r="J24" s="619"/>
      <c r="K24" s="619"/>
      <c r="L24" s="619"/>
      <c r="M24" s="619"/>
      <c r="N24" s="619"/>
      <c r="O24" s="619"/>
      <c r="P24" s="619"/>
      <c r="Q24" s="620"/>
      <c r="R24" s="621" t="s">
        <v>122</v>
      </c>
      <c r="S24" s="622"/>
      <c r="T24" s="622"/>
      <c r="U24" s="622"/>
      <c r="V24" s="622"/>
      <c r="W24" s="622"/>
      <c r="X24" s="622"/>
      <c r="Y24" s="623"/>
      <c r="Z24" s="659" t="s">
        <v>122</v>
      </c>
      <c r="AA24" s="659"/>
      <c r="AB24" s="659"/>
      <c r="AC24" s="659"/>
      <c r="AD24" s="660" t="s">
        <v>122</v>
      </c>
      <c r="AE24" s="660"/>
      <c r="AF24" s="660"/>
      <c r="AG24" s="660"/>
      <c r="AH24" s="660"/>
      <c r="AI24" s="660"/>
      <c r="AJ24" s="660"/>
      <c r="AK24" s="660"/>
      <c r="AL24" s="624" t="s">
        <v>122</v>
      </c>
      <c r="AM24" s="625"/>
      <c r="AN24" s="625"/>
      <c r="AO24" s="661"/>
      <c r="AP24" s="618" t="s">
        <v>278</v>
      </c>
      <c r="AQ24" s="698"/>
      <c r="AR24" s="698"/>
      <c r="AS24" s="698"/>
      <c r="AT24" s="698"/>
      <c r="AU24" s="698"/>
      <c r="AV24" s="698"/>
      <c r="AW24" s="698"/>
      <c r="AX24" s="698"/>
      <c r="AY24" s="698"/>
      <c r="AZ24" s="698"/>
      <c r="BA24" s="698"/>
      <c r="BB24" s="698"/>
      <c r="BC24" s="698"/>
      <c r="BD24" s="698"/>
      <c r="BE24" s="698"/>
      <c r="BF24" s="699"/>
      <c r="BG24" s="621" t="s">
        <v>122</v>
      </c>
      <c r="BH24" s="622"/>
      <c r="BI24" s="622"/>
      <c r="BJ24" s="622"/>
      <c r="BK24" s="622"/>
      <c r="BL24" s="622"/>
      <c r="BM24" s="622"/>
      <c r="BN24" s="623"/>
      <c r="BO24" s="659" t="s">
        <v>122</v>
      </c>
      <c r="BP24" s="659"/>
      <c r="BQ24" s="659"/>
      <c r="BR24" s="659"/>
      <c r="BS24" s="660" t="s">
        <v>122</v>
      </c>
      <c r="BT24" s="660"/>
      <c r="BU24" s="660"/>
      <c r="BV24" s="660"/>
      <c r="BW24" s="660"/>
      <c r="BX24" s="660"/>
      <c r="BY24" s="660"/>
      <c r="BZ24" s="660"/>
      <c r="CA24" s="660"/>
      <c r="CB24" s="700"/>
      <c r="CD24" s="679" t="s">
        <v>279</v>
      </c>
      <c r="CE24" s="680"/>
      <c r="CF24" s="680"/>
      <c r="CG24" s="680"/>
      <c r="CH24" s="680"/>
      <c r="CI24" s="680"/>
      <c r="CJ24" s="680"/>
      <c r="CK24" s="680"/>
      <c r="CL24" s="680"/>
      <c r="CM24" s="680"/>
      <c r="CN24" s="680"/>
      <c r="CO24" s="680"/>
      <c r="CP24" s="680"/>
      <c r="CQ24" s="681"/>
      <c r="CR24" s="676">
        <v>3337333</v>
      </c>
      <c r="CS24" s="677"/>
      <c r="CT24" s="677"/>
      <c r="CU24" s="677"/>
      <c r="CV24" s="677"/>
      <c r="CW24" s="677"/>
      <c r="CX24" s="677"/>
      <c r="CY24" s="702"/>
      <c r="CZ24" s="703">
        <v>44.8</v>
      </c>
      <c r="DA24" s="685"/>
      <c r="DB24" s="685"/>
      <c r="DC24" s="705"/>
      <c r="DD24" s="701">
        <v>2197225</v>
      </c>
      <c r="DE24" s="677"/>
      <c r="DF24" s="677"/>
      <c r="DG24" s="677"/>
      <c r="DH24" s="677"/>
      <c r="DI24" s="677"/>
      <c r="DJ24" s="677"/>
      <c r="DK24" s="702"/>
      <c r="DL24" s="701">
        <v>1839661</v>
      </c>
      <c r="DM24" s="677"/>
      <c r="DN24" s="677"/>
      <c r="DO24" s="677"/>
      <c r="DP24" s="677"/>
      <c r="DQ24" s="677"/>
      <c r="DR24" s="677"/>
      <c r="DS24" s="677"/>
      <c r="DT24" s="677"/>
      <c r="DU24" s="677"/>
      <c r="DV24" s="702"/>
      <c r="DW24" s="703">
        <v>49.1</v>
      </c>
      <c r="DX24" s="685"/>
      <c r="DY24" s="685"/>
      <c r="DZ24" s="685"/>
      <c r="EA24" s="685"/>
      <c r="EB24" s="685"/>
      <c r="EC24" s="704"/>
    </row>
    <row r="25" spans="2:133" ht="11.25" customHeight="1" x14ac:dyDescent="0.15">
      <c r="B25" s="618" t="s">
        <v>280</v>
      </c>
      <c r="C25" s="619"/>
      <c r="D25" s="619"/>
      <c r="E25" s="619"/>
      <c r="F25" s="619"/>
      <c r="G25" s="619"/>
      <c r="H25" s="619"/>
      <c r="I25" s="619"/>
      <c r="J25" s="619"/>
      <c r="K25" s="619"/>
      <c r="L25" s="619"/>
      <c r="M25" s="619"/>
      <c r="N25" s="619"/>
      <c r="O25" s="619"/>
      <c r="P25" s="619"/>
      <c r="Q25" s="620"/>
      <c r="R25" s="621">
        <v>4107074</v>
      </c>
      <c r="S25" s="622"/>
      <c r="T25" s="622"/>
      <c r="U25" s="622"/>
      <c r="V25" s="622"/>
      <c r="W25" s="622"/>
      <c r="X25" s="622"/>
      <c r="Y25" s="623"/>
      <c r="Z25" s="659">
        <v>51.9</v>
      </c>
      <c r="AA25" s="659"/>
      <c r="AB25" s="659"/>
      <c r="AC25" s="659"/>
      <c r="AD25" s="660">
        <v>3726872</v>
      </c>
      <c r="AE25" s="660"/>
      <c r="AF25" s="660"/>
      <c r="AG25" s="660"/>
      <c r="AH25" s="660"/>
      <c r="AI25" s="660"/>
      <c r="AJ25" s="660"/>
      <c r="AK25" s="660"/>
      <c r="AL25" s="624">
        <v>99.8</v>
      </c>
      <c r="AM25" s="625"/>
      <c r="AN25" s="625"/>
      <c r="AO25" s="661"/>
      <c r="AP25" s="618" t="s">
        <v>281</v>
      </c>
      <c r="AQ25" s="698"/>
      <c r="AR25" s="698"/>
      <c r="AS25" s="698"/>
      <c r="AT25" s="698"/>
      <c r="AU25" s="698"/>
      <c r="AV25" s="698"/>
      <c r="AW25" s="698"/>
      <c r="AX25" s="698"/>
      <c r="AY25" s="698"/>
      <c r="AZ25" s="698"/>
      <c r="BA25" s="698"/>
      <c r="BB25" s="698"/>
      <c r="BC25" s="698"/>
      <c r="BD25" s="698"/>
      <c r="BE25" s="698"/>
      <c r="BF25" s="699"/>
      <c r="BG25" s="621" t="s">
        <v>122</v>
      </c>
      <c r="BH25" s="622"/>
      <c r="BI25" s="622"/>
      <c r="BJ25" s="622"/>
      <c r="BK25" s="622"/>
      <c r="BL25" s="622"/>
      <c r="BM25" s="622"/>
      <c r="BN25" s="623"/>
      <c r="BO25" s="659" t="s">
        <v>122</v>
      </c>
      <c r="BP25" s="659"/>
      <c r="BQ25" s="659"/>
      <c r="BR25" s="659"/>
      <c r="BS25" s="660" t="s">
        <v>122</v>
      </c>
      <c r="BT25" s="660"/>
      <c r="BU25" s="660"/>
      <c r="BV25" s="660"/>
      <c r="BW25" s="660"/>
      <c r="BX25" s="660"/>
      <c r="BY25" s="660"/>
      <c r="BZ25" s="660"/>
      <c r="CA25" s="660"/>
      <c r="CB25" s="700"/>
      <c r="CD25" s="618" t="s">
        <v>282</v>
      </c>
      <c r="CE25" s="619"/>
      <c r="CF25" s="619"/>
      <c r="CG25" s="619"/>
      <c r="CH25" s="619"/>
      <c r="CI25" s="619"/>
      <c r="CJ25" s="619"/>
      <c r="CK25" s="619"/>
      <c r="CL25" s="619"/>
      <c r="CM25" s="619"/>
      <c r="CN25" s="619"/>
      <c r="CO25" s="619"/>
      <c r="CP25" s="619"/>
      <c r="CQ25" s="620"/>
      <c r="CR25" s="621">
        <v>1235417</v>
      </c>
      <c r="CS25" s="634"/>
      <c r="CT25" s="634"/>
      <c r="CU25" s="634"/>
      <c r="CV25" s="634"/>
      <c r="CW25" s="634"/>
      <c r="CX25" s="634"/>
      <c r="CY25" s="635"/>
      <c r="CZ25" s="624">
        <v>16.600000000000001</v>
      </c>
      <c r="DA25" s="636"/>
      <c r="DB25" s="636"/>
      <c r="DC25" s="637"/>
      <c r="DD25" s="627">
        <v>1052942</v>
      </c>
      <c r="DE25" s="634"/>
      <c r="DF25" s="634"/>
      <c r="DG25" s="634"/>
      <c r="DH25" s="634"/>
      <c r="DI25" s="634"/>
      <c r="DJ25" s="634"/>
      <c r="DK25" s="635"/>
      <c r="DL25" s="627">
        <v>1015157</v>
      </c>
      <c r="DM25" s="634"/>
      <c r="DN25" s="634"/>
      <c r="DO25" s="634"/>
      <c r="DP25" s="634"/>
      <c r="DQ25" s="634"/>
      <c r="DR25" s="634"/>
      <c r="DS25" s="634"/>
      <c r="DT25" s="634"/>
      <c r="DU25" s="634"/>
      <c r="DV25" s="635"/>
      <c r="DW25" s="624">
        <v>27.1</v>
      </c>
      <c r="DX25" s="636"/>
      <c r="DY25" s="636"/>
      <c r="DZ25" s="636"/>
      <c r="EA25" s="636"/>
      <c r="EB25" s="636"/>
      <c r="EC25" s="648"/>
    </row>
    <row r="26" spans="2:133" ht="11.25" customHeight="1" x14ac:dyDescent="0.15">
      <c r="B26" s="618" t="s">
        <v>283</v>
      </c>
      <c r="C26" s="619"/>
      <c r="D26" s="619"/>
      <c r="E26" s="619"/>
      <c r="F26" s="619"/>
      <c r="G26" s="619"/>
      <c r="H26" s="619"/>
      <c r="I26" s="619"/>
      <c r="J26" s="619"/>
      <c r="K26" s="619"/>
      <c r="L26" s="619"/>
      <c r="M26" s="619"/>
      <c r="N26" s="619"/>
      <c r="O26" s="619"/>
      <c r="P26" s="619"/>
      <c r="Q26" s="620"/>
      <c r="R26" s="621">
        <v>1664</v>
      </c>
      <c r="S26" s="622"/>
      <c r="T26" s="622"/>
      <c r="U26" s="622"/>
      <c r="V26" s="622"/>
      <c r="W26" s="622"/>
      <c r="X26" s="622"/>
      <c r="Y26" s="623"/>
      <c r="Z26" s="659">
        <v>0</v>
      </c>
      <c r="AA26" s="659"/>
      <c r="AB26" s="659"/>
      <c r="AC26" s="659"/>
      <c r="AD26" s="660">
        <v>1664</v>
      </c>
      <c r="AE26" s="660"/>
      <c r="AF26" s="660"/>
      <c r="AG26" s="660"/>
      <c r="AH26" s="660"/>
      <c r="AI26" s="660"/>
      <c r="AJ26" s="660"/>
      <c r="AK26" s="660"/>
      <c r="AL26" s="624">
        <v>0</v>
      </c>
      <c r="AM26" s="625"/>
      <c r="AN26" s="625"/>
      <c r="AO26" s="661"/>
      <c r="AP26" s="618" t="s">
        <v>284</v>
      </c>
      <c r="AQ26" s="698"/>
      <c r="AR26" s="698"/>
      <c r="AS26" s="698"/>
      <c r="AT26" s="698"/>
      <c r="AU26" s="698"/>
      <c r="AV26" s="698"/>
      <c r="AW26" s="698"/>
      <c r="AX26" s="698"/>
      <c r="AY26" s="698"/>
      <c r="AZ26" s="698"/>
      <c r="BA26" s="698"/>
      <c r="BB26" s="698"/>
      <c r="BC26" s="698"/>
      <c r="BD26" s="698"/>
      <c r="BE26" s="698"/>
      <c r="BF26" s="699"/>
      <c r="BG26" s="621" t="s">
        <v>122</v>
      </c>
      <c r="BH26" s="622"/>
      <c r="BI26" s="622"/>
      <c r="BJ26" s="622"/>
      <c r="BK26" s="622"/>
      <c r="BL26" s="622"/>
      <c r="BM26" s="622"/>
      <c r="BN26" s="623"/>
      <c r="BO26" s="659" t="s">
        <v>122</v>
      </c>
      <c r="BP26" s="659"/>
      <c r="BQ26" s="659"/>
      <c r="BR26" s="659"/>
      <c r="BS26" s="660" t="s">
        <v>122</v>
      </c>
      <c r="BT26" s="660"/>
      <c r="BU26" s="660"/>
      <c r="BV26" s="660"/>
      <c r="BW26" s="660"/>
      <c r="BX26" s="660"/>
      <c r="BY26" s="660"/>
      <c r="BZ26" s="660"/>
      <c r="CA26" s="660"/>
      <c r="CB26" s="700"/>
      <c r="CD26" s="618" t="s">
        <v>285</v>
      </c>
      <c r="CE26" s="619"/>
      <c r="CF26" s="619"/>
      <c r="CG26" s="619"/>
      <c r="CH26" s="619"/>
      <c r="CI26" s="619"/>
      <c r="CJ26" s="619"/>
      <c r="CK26" s="619"/>
      <c r="CL26" s="619"/>
      <c r="CM26" s="619"/>
      <c r="CN26" s="619"/>
      <c r="CO26" s="619"/>
      <c r="CP26" s="619"/>
      <c r="CQ26" s="620"/>
      <c r="CR26" s="621">
        <v>739877</v>
      </c>
      <c r="CS26" s="622"/>
      <c r="CT26" s="622"/>
      <c r="CU26" s="622"/>
      <c r="CV26" s="622"/>
      <c r="CW26" s="622"/>
      <c r="CX26" s="622"/>
      <c r="CY26" s="623"/>
      <c r="CZ26" s="624">
        <v>9.9</v>
      </c>
      <c r="DA26" s="636"/>
      <c r="DB26" s="636"/>
      <c r="DC26" s="637"/>
      <c r="DD26" s="627">
        <v>616173</v>
      </c>
      <c r="DE26" s="622"/>
      <c r="DF26" s="622"/>
      <c r="DG26" s="622"/>
      <c r="DH26" s="622"/>
      <c r="DI26" s="622"/>
      <c r="DJ26" s="622"/>
      <c r="DK26" s="623"/>
      <c r="DL26" s="627" t="s">
        <v>122</v>
      </c>
      <c r="DM26" s="622"/>
      <c r="DN26" s="622"/>
      <c r="DO26" s="622"/>
      <c r="DP26" s="622"/>
      <c r="DQ26" s="622"/>
      <c r="DR26" s="622"/>
      <c r="DS26" s="622"/>
      <c r="DT26" s="622"/>
      <c r="DU26" s="622"/>
      <c r="DV26" s="623"/>
      <c r="DW26" s="624" t="s">
        <v>122</v>
      </c>
      <c r="DX26" s="636"/>
      <c r="DY26" s="636"/>
      <c r="DZ26" s="636"/>
      <c r="EA26" s="636"/>
      <c r="EB26" s="636"/>
      <c r="EC26" s="648"/>
    </row>
    <row r="27" spans="2:133" ht="11.25" customHeight="1" x14ac:dyDescent="0.15">
      <c r="B27" s="618" t="s">
        <v>286</v>
      </c>
      <c r="C27" s="619"/>
      <c r="D27" s="619"/>
      <c r="E27" s="619"/>
      <c r="F27" s="619"/>
      <c r="G27" s="619"/>
      <c r="H27" s="619"/>
      <c r="I27" s="619"/>
      <c r="J27" s="619"/>
      <c r="K27" s="619"/>
      <c r="L27" s="619"/>
      <c r="M27" s="619"/>
      <c r="N27" s="619"/>
      <c r="O27" s="619"/>
      <c r="P27" s="619"/>
      <c r="Q27" s="620"/>
      <c r="R27" s="621">
        <v>39625</v>
      </c>
      <c r="S27" s="622"/>
      <c r="T27" s="622"/>
      <c r="U27" s="622"/>
      <c r="V27" s="622"/>
      <c r="W27" s="622"/>
      <c r="X27" s="622"/>
      <c r="Y27" s="623"/>
      <c r="Z27" s="659">
        <v>0.5</v>
      </c>
      <c r="AA27" s="659"/>
      <c r="AB27" s="659"/>
      <c r="AC27" s="659"/>
      <c r="AD27" s="660" t="s">
        <v>122</v>
      </c>
      <c r="AE27" s="660"/>
      <c r="AF27" s="660"/>
      <c r="AG27" s="660"/>
      <c r="AH27" s="660"/>
      <c r="AI27" s="660"/>
      <c r="AJ27" s="660"/>
      <c r="AK27" s="660"/>
      <c r="AL27" s="624" t="s">
        <v>122</v>
      </c>
      <c r="AM27" s="625"/>
      <c r="AN27" s="625"/>
      <c r="AO27" s="661"/>
      <c r="AP27" s="618" t="s">
        <v>287</v>
      </c>
      <c r="AQ27" s="619"/>
      <c r="AR27" s="619"/>
      <c r="AS27" s="619"/>
      <c r="AT27" s="619"/>
      <c r="AU27" s="619"/>
      <c r="AV27" s="619"/>
      <c r="AW27" s="619"/>
      <c r="AX27" s="619"/>
      <c r="AY27" s="619"/>
      <c r="AZ27" s="619"/>
      <c r="BA27" s="619"/>
      <c r="BB27" s="619"/>
      <c r="BC27" s="619"/>
      <c r="BD27" s="619"/>
      <c r="BE27" s="619"/>
      <c r="BF27" s="620"/>
      <c r="BG27" s="621">
        <v>885416</v>
      </c>
      <c r="BH27" s="622"/>
      <c r="BI27" s="622"/>
      <c r="BJ27" s="622"/>
      <c r="BK27" s="622"/>
      <c r="BL27" s="622"/>
      <c r="BM27" s="622"/>
      <c r="BN27" s="623"/>
      <c r="BO27" s="659">
        <v>100</v>
      </c>
      <c r="BP27" s="659"/>
      <c r="BQ27" s="659"/>
      <c r="BR27" s="659"/>
      <c r="BS27" s="660">
        <v>4371</v>
      </c>
      <c r="BT27" s="660"/>
      <c r="BU27" s="660"/>
      <c r="BV27" s="660"/>
      <c r="BW27" s="660"/>
      <c r="BX27" s="660"/>
      <c r="BY27" s="660"/>
      <c r="BZ27" s="660"/>
      <c r="CA27" s="660"/>
      <c r="CB27" s="700"/>
      <c r="CD27" s="618" t="s">
        <v>288</v>
      </c>
      <c r="CE27" s="619"/>
      <c r="CF27" s="619"/>
      <c r="CG27" s="619"/>
      <c r="CH27" s="619"/>
      <c r="CI27" s="619"/>
      <c r="CJ27" s="619"/>
      <c r="CK27" s="619"/>
      <c r="CL27" s="619"/>
      <c r="CM27" s="619"/>
      <c r="CN27" s="619"/>
      <c r="CO27" s="619"/>
      <c r="CP27" s="619"/>
      <c r="CQ27" s="620"/>
      <c r="CR27" s="621">
        <v>1486888</v>
      </c>
      <c r="CS27" s="634"/>
      <c r="CT27" s="634"/>
      <c r="CU27" s="634"/>
      <c r="CV27" s="634"/>
      <c r="CW27" s="634"/>
      <c r="CX27" s="634"/>
      <c r="CY27" s="635"/>
      <c r="CZ27" s="624">
        <v>19.899999999999999</v>
      </c>
      <c r="DA27" s="636"/>
      <c r="DB27" s="636"/>
      <c r="DC27" s="637"/>
      <c r="DD27" s="627">
        <v>564325</v>
      </c>
      <c r="DE27" s="634"/>
      <c r="DF27" s="634"/>
      <c r="DG27" s="634"/>
      <c r="DH27" s="634"/>
      <c r="DI27" s="634"/>
      <c r="DJ27" s="634"/>
      <c r="DK27" s="635"/>
      <c r="DL27" s="627">
        <v>356482</v>
      </c>
      <c r="DM27" s="634"/>
      <c r="DN27" s="634"/>
      <c r="DO27" s="634"/>
      <c r="DP27" s="634"/>
      <c r="DQ27" s="634"/>
      <c r="DR27" s="634"/>
      <c r="DS27" s="634"/>
      <c r="DT27" s="634"/>
      <c r="DU27" s="634"/>
      <c r="DV27" s="635"/>
      <c r="DW27" s="624">
        <v>9.5</v>
      </c>
      <c r="DX27" s="636"/>
      <c r="DY27" s="636"/>
      <c r="DZ27" s="636"/>
      <c r="EA27" s="636"/>
      <c r="EB27" s="636"/>
      <c r="EC27" s="648"/>
    </row>
    <row r="28" spans="2:133" ht="11.25" customHeight="1" x14ac:dyDescent="0.15">
      <c r="B28" s="618" t="s">
        <v>289</v>
      </c>
      <c r="C28" s="619"/>
      <c r="D28" s="619"/>
      <c r="E28" s="619"/>
      <c r="F28" s="619"/>
      <c r="G28" s="619"/>
      <c r="H28" s="619"/>
      <c r="I28" s="619"/>
      <c r="J28" s="619"/>
      <c r="K28" s="619"/>
      <c r="L28" s="619"/>
      <c r="M28" s="619"/>
      <c r="N28" s="619"/>
      <c r="O28" s="619"/>
      <c r="P28" s="619"/>
      <c r="Q28" s="620"/>
      <c r="R28" s="621">
        <v>106891</v>
      </c>
      <c r="S28" s="622"/>
      <c r="T28" s="622"/>
      <c r="U28" s="622"/>
      <c r="V28" s="622"/>
      <c r="W28" s="622"/>
      <c r="X28" s="622"/>
      <c r="Y28" s="623"/>
      <c r="Z28" s="659">
        <v>1.4</v>
      </c>
      <c r="AA28" s="659"/>
      <c r="AB28" s="659"/>
      <c r="AC28" s="659"/>
      <c r="AD28" s="660">
        <v>2702</v>
      </c>
      <c r="AE28" s="660"/>
      <c r="AF28" s="660"/>
      <c r="AG28" s="660"/>
      <c r="AH28" s="660"/>
      <c r="AI28" s="660"/>
      <c r="AJ28" s="660"/>
      <c r="AK28" s="660"/>
      <c r="AL28" s="624">
        <v>0.1</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290</v>
      </c>
      <c r="CE28" s="619"/>
      <c r="CF28" s="619"/>
      <c r="CG28" s="619"/>
      <c r="CH28" s="619"/>
      <c r="CI28" s="619"/>
      <c r="CJ28" s="619"/>
      <c r="CK28" s="619"/>
      <c r="CL28" s="619"/>
      <c r="CM28" s="619"/>
      <c r="CN28" s="619"/>
      <c r="CO28" s="619"/>
      <c r="CP28" s="619"/>
      <c r="CQ28" s="620"/>
      <c r="CR28" s="621">
        <v>615028</v>
      </c>
      <c r="CS28" s="622"/>
      <c r="CT28" s="622"/>
      <c r="CU28" s="622"/>
      <c r="CV28" s="622"/>
      <c r="CW28" s="622"/>
      <c r="CX28" s="622"/>
      <c r="CY28" s="623"/>
      <c r="CZ28" s="624">
        <v>8.3000000000000007</v>
      </c>
      <c r="DA28" s="636"/>
      <c r="DB28" s="636"/>
      <c r="DC28" s="637"/>
      <c r="DD28" s="627">
        <v>579958</v>
      </c>
      <c r="DE28" s="622"/>
      <c r="DF28" s="622"/>
      <c r="DG28" s="622"/>
      <c r="DH28" s="622"/>
      <c r="DI28" s="622"/>
      <c r="DJ28" s="622"/>
      <c r="DK28" s="623"/>
      <c r="DL28" s="627">
        <v>468022</v>
      </c>
      <c r="DM28" s="622"/>
      <c r="DN28" s="622"/>
      <c r="DO28" s="622"/>
      <c r="DP28" s="622"/>
      <c r="DQ28" s="622"/>
      <c r="DR28" s="622"/>
      <c r="DS28" s="622"/>
      <c r="DT28" s="622"/>
      <c r="DU28" s="622"/>
      <c r="DV28" s="623"/>
      <c r="DW28" s="624">
        <v>12.5</v>
      </c>
      <c r="DX28" s="636"/>
      <c r="DY28" s="636"/>
      <c r="DZ28" s="636"/>
      <c r="EA28" s="636"/>
      <c r="EB28" s="636"/>
      <c r="EC28" s="648"/>
    </row>
    <row r="29" spans="2:133" ht="11.25" customHeight="1" x14ac:dyDescent="0.15">
      <c r="B29" s="618" t="s">
        <v>291</v>
      </c>
      <c r="C29" s="619"/>
      <c r="D29" s="619"/>
      <c r="E29" s="619"/>
      <c r="F29" s="619"/>
      <c r="G29" s="619"/>
      <c r="H29" s="619"/>
      <c r="I29" s="619"/>
      <c r="J29" s="619"/>
      <c r="K29" s="619"/>
      <c r="L29" s="619"/>
      <c r="M29" s="619"/>
      <c r="N29" s="619"/>
      <c r="O29" s="619"/>
      <c r="P29" s="619"/>
      <c r="Q29" s="620"/>
      <c r="R29" s="621">
        <v>31404</v>
      </c>
      <c r="S29" s="622"/>
      <c r="T29" s="622"/>
      <c r="U29" s="622"/>
      <c r="V29" s="622"/>
      <c r="W29" s="622"/>
      <c r="X29" s="622"/>
      <c r="Y29" s="623"/>
      <c r="Z29" s="659">
        <v>0.4</v>
      </c>
      <c r="AA29" s="659"/>
      <c r="AB29" s="659"/>
      <c r="AC29" s="659"/>
      <c r="AD29" s="660" t="s">
        <v>122</v>
      </c>
      <c r="AE29" s="660"/>
      <c r="AF29" s="660"/>
      <c r="AG29" s="660"/>
      <c r="AH29" s="660"/>
      <c r="AI29" s="660"/>
      <c r="AJ29" s="660"/>
      <c r="AK29" s="660"/>
      <c r="AL29" s="624" t="s">
        <v>122</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700"/>
      <c r="CD29" s="640" t="s">
        <v>292</v>
      </c>
      <c r="CE29" s="641"/>
      <c r="CF29" s="618" t="s">
        <v>66</v>
      </c>
      <c r="CG29" s="619"/>
      <c r="CH29" s="619"/>
      <c r="CI29" s="619"/>
      <c r="CJ29" s="619"/>
      <c r="CK29" s="619"/>
      <c r="CL29" s="619"/>
      <c r="CM29" s="619"/>
      <c r="CN29" s="619"/>
      <c r="CO29" s="619"/>
      <c r="CP29" s="619"/>
      <c r="CQ29" s="620"/>
      <c r="CR29" s="621">
        <v>615028</v>
      </c>
      <c r="CS29" s="634"/>
      <c r="CT29" s="634"/>
      <c r="CU29" s="634"/>
      <c r="CV29" s="634"/>
      <c r="CW29" s="634"/>
      <c r="CX29" s="634"/>
      <c r="CY29" s="635"/>
      <c r="CZ29" s="624">
        <v>8.3000000000000007</v>
      </c>
      <c r="DA29" s="636"/>
      <c r="DB29" s="636"/>
      <c r="DC29" s="637"/>
      <c r="DD29" s="627">
        <v>579958</v>
      </c>
      <c r="DE29" s="634"/>
      <c r="DF29" s="634"/>
      <c r="DG29" s="634"/>
      <c r="DH29" s="634"/>
      <c r="DI29" s="634"/>
      <c r="DJ29" s="634"/>
      <c r="DK29" s="635"/>
      <c r="DL29" s="627">
        <v>468022</v>
      </c>
      <c r="DM29" s="634"/>
      <c r="DN29" s="634"/>
      <c r="DO29" s="634"/>
      <c r="DP29" s="634"/>
      <c r="DQ29" s="634"/>
      <c r="DR29" s="634"/>
      <c r="DS29" s="634"/>
      <c r="DT29" s="634"/>
      <c r="DU29" s="634"/>
      <c r="DV29" s="635"/>
      <c r="DW29" s="624">
        <v>12.5</v>
      </c>
      <c r="DX29" s="636"/>
      <c r="DY29" s="636"/>
      <c r="DZ29" s="636"/>
      <c r="EA29" s="636"/>
      <c r="EB29" s="636"/>
      <c r="EC29" s="648"/>
    </row>
    <row r="30" spans="2:133" ht="11.25" customHeight="1" x14ac:dyDescent="0.15">
      <c r="B30" s="618" t="s">
        <v>293</v>
      </c>
      <c r="C30" s="619"/>
      <c r="D30" s="619"/>
      <c r="E30" s="619"/>
      <c r="F30" s="619"/>
      <c r="G30" s="619"/>
      <c r="H30" s="619"/>
      <c r="I30" s="619"/>
      <c r="J30" s="619"/>
      <c r="K30" s="619"/>
      <c r="L30" s="619"/>
      <c r="M30" s="619"/>
      <c r="N30" s="619"/>
      <c r="O30" s="619"/>
      <c r="P30" s="619"/>
      <c r="Q30" s="620"/>
      <c r="R30" s="621">
        <v>1244764</v>
      </c>
      <c r="S30" s="622"/>
      <c r="T30" s="622"/>
      <c r="U30" s="622"/>
      <c r="V30" s="622"/>
      <c r="W30" s="622"/>
      <c r="X30" s="622"/>
      <c r="Y30" s="623"/>
      <c r="Z30" s="659">
        <v>15.7</v>
      </c>
      <c r="AA30" s="659"/>
      <c r="AB30" s="659"/>
      <c r="AC30" s="659"/>
      <c r="AD30" s="660" t="s">
        <v>122</v>
      </c>
      <c r="AE30" s="660"/>
      <c r="AF30" s="660"/>
      <c r="AG30" s="660"/>
      <c r="AH30" s="660"/>
      <c r="AI30" s="660"/>
      <c r="AJ30" s="660"/>
      <c r="AK30" s="660"/>
      <c r="AL30" s="624" t="s">
        <v>122</v>
      </c>
      <c r="AM30" s="625"/>
      <c r="AN30" s="625"/>
      <c r="AO30" s="661"/>
      <c r="AP30" s="673" t="s">
        <v>211</v>
      </c>
      <c r="AQ30" s="674"/>
      <c r="AR30" s="674"/>
      <c r="AS30" s="674"/>
      <c r="AT30" s="674"/>
      <c r="AU30" s="674"/>
      <c r="AV30" s="674"/>
      <c r="AW30" s="674"/>
      <c r="AX30" s="674"/>
      <c r="AY30" s="674"/>
      <c r="AZ30" s="674"/>
      <c r="BA30" s="674"/>
      <c r="BB30" s="674"/>
      <c r="BC30" s="674"/>
      <c r="BD30" s="674"/>
      <c r="BE30" s="674"/>
      <c r="BF30" s="675"/>
      <c r="BG30" s="673" t="s">
        <v>294</v>
      </c>
      <c r="BH30" s="691"/>
      <c r="BI30" s="691"/>
      <c r="BJ30" s="691"/>
      <c r="BK30" s="691"/>
      <c r="BL30" s="691"/>
      <c r="BM30" s="691"/>
      <c r="BN30" s="691"/>
      <c r="BO30" s="691"/>
      <c r="BP30" s="691"/>
      <c r="BQ30" s="692"/>
      <c r="BR30" s="673" t="s">
        <v>295</v>
      </c>
      <c r="BS30" s="691"/>
      <c r="BT30" s="691"/>
      <c r="BU30" s="691"/>
      <c r="BV30" s="691"/>
      <c r="BW30" s="691"/>
      <c r="BX30" s="691"/>
      <c r="BY30" s="691"/>
      <c r="BZ30" s="691"/>
      <c r="CA30" s="691"/>
      <c r="CB30" s="692"/>
      <c r="CD30" s="642"/>
      <c r="CE30" s="643"/>
      <c r="CF30" s="618" t="s">
        <v>296</v>
      </c>
      <c r="CG30" s="619"/>
      <c r="CH30" s="619"/>
      <c r="CI30" s="619"/>
      <c r="CJ30" s="619"/>
      <c r="CK30" s="619"/>
      <c r="CL30" s="619"/>
      <c r="CM30" s="619"/>
      <c r="CN30" s="619"/>
      <c r="CO30" s="619"/>
      <c r="CP30" s="619"/>
      <c r="CQ30" s="620"/>
      <c r="CR30" s="621">
        <v>584211</v>
      </c>
      <c r="CS30" s="622"/>
      <c r="CT30" s="622"/>
      <c r="CU30" s="622"/>
      <c r="CV30" s="622"/>
      <c r="CW30" s="622"/>
      <c r="CX30" s="622"/>
      <c r="CY30" s="623"/>
      <c r="CZ30" s="624">
        <v>7.8</v>
      </c>
      <c r="DA30" s="636"/>
      <c r="DB30" s="636"/>
      <c r="DC30" s="637"/>
      <c r="DD30" s="627">
        <v>554459</v>
      </c>
      <c r="DE30" s="622"/>
      <c r="DF30" s="622"/>
      <c r="DG30" s="622"/>
      <c r="DH30" s="622"/>
      <c r="DI30" s="622"/>
      <c r="DJ30" s="622"/>
      <c r="DK30" s="623"/>
      <c r="DL30" s="627">
        <v>442523</v>
      </c>
      <c r="DM30" s="622"/>
      <c r="DN30" s="622"/>
      <c r="DO30" s="622"/>
      <c r="DP30" s="622"/>
      <c r="DQ30" s="622"/>
      <c r="DR30" s="622"/>
      <c r="DS30" s="622"/>
      <c r="DT30" s="622"/>
      <c r="DU30" s="622"/>
      <c r="DV30" s="623"/>
      <c r="DW30" s="624">
        <v>11.8</v>
      </c>
      <c r="DX30" s="636"/>
      <c r="DY30" s="636"/>
      <c r="DZ30" s="636"/>
      <c r="EA30" s="636"/>
      <c r="EB30" s="636"/>
      <c r="EC30" s="648"/>
    </row>
    <row r="31" spans="2:133" ht="11.25" customHeight="1" x14ac:dyDescent="0.15">
      <c r="B31" s="688" t="s">
        <v>297</v>
      </c>
      <c r="C31" s="689"/>
      <c r="D31" s="689"/>
      <c r="E31" s="689"/>
      <c r="F31" s="689"/>
      <c r="G31" s="689"/>
      <c r="H31" s="689"/>
      <c r="I31" s="689"/>
      <c r="J31" s="689"/>
      <c r="K31" s="689"/>
      <c r="L31" s="689"/>
      <c r="M31" s="689"/>
      <c r="N31" s="689"/>
      <c r="O31" s="689"/>
      <c r="P31" s="689"/>
      <c r="Q31" s="690"/>
      <c r="R31" s="621" t="s">
        <v>122</v>
      </c>
      <c r="S31" s="622"/>
      <c r="T31" s="622"/>
      <c r="U31" s="622"/>
      <c r="V31" s="622"/>
      <c r="W31" s="622"/>
      <c r="X31" s="622"/>
      <c r="Y31" s="623"/>
      <c r="Z31" s="659" t="s">
        <v>122</v>
      </c>
      <c r="AA31" s="659"/>
      <c r="AB31" s="659"/>
      <c r="AC31" s="659"/>
      <c r="AD31" s="660" t="s">
        <v>122</v>
      </c>
      <c r="AE31" s="660"/>
      <c r="AF31" s="660"/>
      <c r="AG31" s="660"/>
      <c r="AH31" s="660"/>
      <c r="AI31" s="660"/>
      <c r="AJ31" s="660"/>
      <c r="AK31" s="660"/>
      <c r="AL31" s="624" t="s">
        <v>122</v>
      </c>
      <c r="AM31" s="625"/>
      <c r="AN31" s="625"/>
      <c r="AO31" s="661"/>
      <c r="AP31" s="693" t="s">
        <v>298</v>
      </c>
      <c r="AQ31" s="694"/>
      <c r="AR31" s="694"/>
      <c r="AS31" s="694"/>
      <c r="AT31" s="695" t="s">
        <v>299</v>
      </c>
      <c r="AU31" s="206"/>
      <c r="AV31" s="206"/>
      <c r="AW31" s="206"/>
      <c r="AX31" s="679" t="s">
        <v>177</v>
      </c>
      <c r="AY31" s="680"/>
      <c r="AZ31" s="680"/>
      <c r="BA31" s="680"/>
      <c r="BB31" s="680"/>
      <c r="BC31" s="680"/>
      <c r="BD31" s="680"/>
      <c r="BE31" s="680"/>
      <c r="BF31" s="681"/>
      <c r="BG31" s="683">
        <v>99.1</v>
      </c>
      <c r="BH31" s="684"/>
      <c r="BI31" s="684"/>
      <c r="BJ31" s="684"/>
      <c r="BK31" s="684"/>
      <c r="BL31" s="684"/>
      <c r="BM31" s="685">
        <v>98</v>
      </c>
      <c r="BN31" s="684"/>
      <c r="BO31" s="684"/>
      <c r="BP31" s="684"/>
      <c r="BQ31" s="686"/>
      <c r="BR31" s="683">
        <v>99.2</v>
      </c>
      <c r="BS31" s="684"/>
      <c r="BT31" s="684"/>
      <c r="BU31" s="684"/>
      <c r="BV31" s="684"/>
      <c r="BW31" s="684"/>
      <c r="BX31" s="685">
        <v>98.2</v>
      </c>
      <c r="BY31" s="684"/>
      <c r="BZ31" s="684"/>
      <c r="CA31" s="684"/>
      <c r="CB31" s="686"/>
      <c r="CD31" s="642"/>
      <c r="CE31" s="643"/>
      <c r="CF31" s="618" t="s">
        <v>300</v>
      </c>
      <c r="CG31" s="619"/>
      <c r="CH31" s="619"/>
      <c r="CI31" s="619"/>
      <c r="CJ31" s="619"/>
      <c r="CK31" s="619"/>
      <c r="CL31" s="619"/>
      <c r="CM31" s="619"/>
      <c r="CN31" s="619"/>
      <c r="CO31" s="619"/>
      <c r="CP31" s="619"/>
      <c r="CQ31" s="620"/>
      <c r="CR31" s="621">
        <v>30817</v>
      </c>
      <c r="CS31" s="634"/>
      <c r="CT31" s="634"/>
      <c r="CU31" s="634"/>
      <c r="CV31" s="634"/>
      <c r="CW31" s="634"/>
      <c r="CX31" s="634"/>
      <c r="CY31" s="635"/>
      <c r="CZ31" s="624">
        <v>0.4</v>
      </c>
      <c r="DA31" s="636"/>
      <c r="DB31" s="636"/>
      <c r="DC31" s="637"/>
      <c r="DD31" s="627">
        <v>25499</v>
      </c>
      <c r="DE31" s="634"/>
      <c r="DF31" s="634"/>
      <c r="DG31" s="634"/>
      <c r="DH31" s="634"/>
      <c r="DI31" s="634"/>
      <c r="DJ31" s="634"/>
      <c r="DK31" s="635"/>
      <c r="DL31" s="627">
        <v>25499</v>
      </c>
      <c r="DM31" s="634"/>
      <c r="DN31" s="634"/>
      <c r="DO31" s="634"/>
      <c r="DP31" s="634"/>
      <c r="DQ31" s="634"/>
      <c r="DR31" s="634"/>
      <c r="DS31" s="634"/>
      <c r="DT31" s="634"/>
      <c r="DU31" s="634"/>
      <c r="DV31" s="635"/>
      <c r="DW31" s="624">
        <v>0.7</v>
      </c>
      <c r="DX31" s="636"/>
      <c r="DY31" s="636"/>
      <c r="DZ31" s="636"/>
      <c r="EA31" s="636"/>
      <c r="EB31" s="636"/>
      <c r="EC31" s="648"/>
    </row>
    <row r="32" spans="2:133" ht="11.25" customHeight="1" x14ac:dyDescent="0.15">
      <c r="B32" s="618" t="s">
        <v>301</v>
      </c>
      <c r="C32" s="619"/>
      <c r="D32" s="619"/>
      <c r="E32" s="619"/>
      <c r="F32" s="619"/>
      <c r="G32" s="619"/>
      <c r="H32" s="619"/>
      <c r="I32" s="619"/>
      <c r="J32" s="619"/>
      <c r="K32" s="619"/>
      <c r="L32" s="619"/>
      <c r="M32" s="619"/>
      <c r="N32" s="619"/>
      <c r="O32" s="619"/>
      <c r="P32" s="619"/>
      <c r="Q32" s="620"/>
      <c r="R32" s="621">
        <v>554721</v>
      </c>
      <c r="S32" s="622"/>
      <c r="T32" s="622"/>
      <c r="U32" s="622"/>
      <c r="V32" s="622"/>
      <c r="W32" s="622"/>
      <c r="X32" s="622"/>
      <c r="Y32" s="623"/>
      <c r="Z32" s="659">
        <v>7</v>
      </c>
      <c r="AA32" s="659"/>
      <c r="AB32" s="659"/>
      <c r="AC32" s="659"/>
      <c r="AD32" s="660" t="s">
        <v>122</v>
      </c>
      <c r="AE32" s="660"/>
      <c r="AF32" s="660"/>
      <c r="AG32" s="660"/>
      <c r="AH32" s="660"/>
      <c r="AI32" s="660"/>
      <c r="AJ32" s="660"/>
      <c r="AK32" s="660"/>
      <c r="AL32" s="624" t="s">
        <v>122</v>
      </c>
      <c r="AM32" s="625"/>
      <c r="AN32" s="625"/>
      <c r="AO32" s="661"/>
      <c r="AP32" s="662"/>
      <c r="AQ32" s="663"/>
      <c r="AR32" s="663"/>
      <c r="AS32" s="663"/>
      <c r="AT32" s="696"/>
      <c r="AU32" s="202" t="s">
        <v>302</v>
      </c>
      <c r="AX32" s="618" t="s">
        <v>303</v>
      </c>
      <c r="AY32" s="619"/>
      <c r="AZ32" s="619"/>
      <c r="BA32" s="619"/>
      <c r="BB32" s="619"/>
      <c r="BC32" s="619"/>
      <c r="BD32" s="619"/>
      <c r="BE32" s="619"/>
      <c r="BF32" s="620"/>
      <c r="BG32" s="687">
        <v>99</v>
      </c>
      <c r="BH32" s="634"/>
      <c r="BI32" s="634"/>
      <c r="BJ32" s="634"/>
      <c r="BK32" s="634"/>
      <c r="BL32" s="634"/>
      <c r="BM32" s="625">
        <v>97.5</v>
      </c>
      <c r="BN32" s="634"/>
      <c r="BO32" s="634"/>
      <c r="BP32" s="634"/>
      <c r="BQ32" s="657"/>
      <c r="BR32" s="687">
        <v>99.4</v>
      </c>
      <c r="BS32" s="634"/>
      <c r="BT32" s="634"/>
      <c r="BU32" s="634"/>
      <c r="BV32" s="634"/>
      <c r="BW32" s="634"/>
      <c r="BX32" s="625">
        <v>98</v>
      </c>
      <c r="BY32" s="634"/>
      <c r="BZ32" s="634"/>
      <c r="CA32" s="634"/>
      <c r="CB32" s="657"/>
      <c r="CD32" s="644"/>
      <c r="CE32" s="645"/>
      <c r="CF32" s="618" t="s">
        <v>304</v>
      </c>
      <c r="CG32" s="619"/>
      <c r="CH32" s="619"/>
      <c r="CI32" s="619"/>
      <c r="CJ32" s="619"/>
      <c r="CK32" s="619"/>
      <c r="CL32" s="619"/>
      <c r="CM32" s="619"/>
      <c r="CN32" s="619"/>
      <c r="CO32" s="619"/>
      <c r="CP32" s="619"/>
      <c r="CQ32" s="620"/>
      <c r="CR32" s="621" t="s">
        <v>122</v>
      </c>
      <c r="CS32" s="622"/>
      <c r="CT32" s="622"/>
      <c r="CU32" s="622"/>
      <c r="CV32" s="622"/>
      <c r="CW32" s="622"/>
      <c r="CX32" s="622"/>
      <c r="CY32" s="623"/>
      <c r="CZ32" s="624" t="s">
        <v>122</v>
      </c>
      <c r="DA32" s="636"/>
      <c r="DB32" s="636"/>
      <c r="DC32" s="637"/>
      <c r="DD32" s="627" t="s">
        <v>122</v>
      </c>
      <c r="DE32" s="622"/>
      <c r="DF32" s="622"/>
      <c r="DG32" s="622"/>
      <c r="DH32" s="622"/>
      <c r="DI32" s="622"/>
      <c r="DJ32" s="622"/>
      <c r="DK32" s="623"/>
      <c r="DL32" s="627" t="s">
        <v>122</v>
      </c>
      <c r="DM32" s="622"/>
      <c r="DN32" s="622"/>
      <c r="DO32" s="622"/>
      <c r="DP32" s="622"/>
      <c r="DQ32" s="622"/>
      <c r="DR32" s="622"/>
      <c r="DS32" s="622"/>
      <c r="DT32" s="622"/>
      <c r="DU32" s="622"/>
      <c r="DV32" s="623"/>
      <c r="DW32" s="624" t="s">
        <v>122</v>
      </c>
      <c r="DX32" s="636"/>
      <c r="DY32" s="636"/>
      <c r="DZ32" s="636"/>
      <c r="EA32" s="636"/>
      <c r="EB32" s="636"/>
      <c r="EC32" s="648"/>
    </row>
    <row r="33" spans="2:133" ht="11.25" customHeight="1" x14ac:dyDescent="0.15">
      <c r="B33" s="618" t="s">
        <v>305</v>
      </c>
      <c r="C33" s="619"/>
      <c r="D33" s="619"/>
      <c r="E33" s="619"/>
      <c r="F33" s="619"/>
      <c r="G33" s="619"/>
      <c r="H33" s="619"/>
      <c r="I33" s="619"/>
      <c r="J33" s="619"/>
      <c r="K33" s="619"/>
      <c r="L33" s="619"/>
      <c r="M33" s="619"/>
      <c r="N33" s="619"/>
      <c r="O33" s="619"/>
      <c r="P33" s="619"/>
      <c r="Q33" s="620"/>
      <c r="R33" s="621">
        <v>40896</v>
      </c>
      <c r="S33" s="622"/>
      <c r="T33" s="622"/>
      <c r="U33" s="622"/>
      <c r="V33" s="622"/>
      <c r="W33" s="622"/>
      <c r="X33" s="622"/>
      <c r="Y33" s="623"/>
      <c r="Z33" s="659">
        <v>0.5</v>
      </c>
      <c r="AA33" s="659"/>
      <c r="AB33" s="659"/>
      <c r="AC33" s="659"/>
      <c r="AD33" s="660">
        <v>2820</v>
      </c>
      <c r="AE33" s="660"/>
      <c r="AF33" s="660"/>
      <c r="AG33" s="660"/>
      <c r="AH33" s="660"/>
      <c r="AI33" s="660"/>
      <c r="AJ33" s="660"/>
      <c r="AK33" s="660"/>
      <c r="AL33" s="624">
        <v>0.1</v>
      </c>
      <c r="AM33" s="625"/>
      <c r="AN33" s="625"/>
      <c r="AO33" s="661"/>
      <c r="AP33" s="664"/>
      <c r="AQ33" s="665"/>
      <c r="AR33" s="665"/>
      <c r="AS33" s="665"/>
      <c r="AT33" s="697"/>
      <c r="AU33" s="207"/>
      <c r="AV33" s="207"/>
      <c r="AW33" s="207"/>
      <c r="AX33" s="602" t="s">
        <v>306</v>
      </c>
      <c r="AY33" s="603"/>
      <c r="AZ33" s="603"/>
      <c r="BA33" s="603"/>
      <c r="BB33" s="603"/>
      <c r="BC33" s="603"/>
      <c r="BD33" s="603"/>
      <c r="BE33" s="603"/>
      <c r="BF33" s="604"/>
      <c r="BG33" s="682">
        <v>99.2</v>
      </c>
      <c r="BH33" s="606"/>
      <c r="BI33" s="606"/>
      <c r="BJ33" s="606"/>
      <c r="BK33" s="606"/>
      <c r="BL33" s="606"/>
      <c r="BM33" s="652">
        <v>98.3</v>
      </c>
      <c r="BN33" s="606"/>
      <c r="BO33" s="606"/>
      <c r="BP33" s="606"/>
      <c r="BQ33" s="669"/>
      <c r="BR33" s="682">
        <v>99</v>
      </c>
      <c r="BS33" s="606"/>
      <c r="BT33" s="606"/>
      <c r="BU33" s="606"/>
      <c r="BV33" s="606"/>
      <c r="BW33" s="606"/>
      <c r="BX33" s="652">
        <v>98.1</v>
      </c>
      <c r="BY33" s="606"/>
      <c r="BZ33" s="606"/>
      <c r="CA33" s="606"/>
      <c r="CB33" s="669"/>
      <c r="CD33" s="618" t="s">
        <v>307</v>
      </c>
      <c r="CE33" s="619"/>
      <c r="CF33" s="619"/>
      <c r="CG33" s="619"/>
      <c r="CH33" s="619"/>
      <c r="CI33" s="619"/>
      <c r="CJ33" s="619"/>
      <c r="CK33" s="619"/>
      <c r="CL33" s="619"/>
      <c r="CM33" s="619"/>
      <c r="CN33" s="619"/>
      <c r="CO33" s="619"/>
      <c r="CP33" s="619"/>
      <c r="CQ33" s="620"/>
      <c r="CR33" s="621">
        <v>2821012</v>
      </c>
      <c r="CS33" s="634"/>
      <c r="CT33" s="634"/>
      <c r="CU33" s="634"/>
      <c r="CV33" s="634"/>
      <c r="CW33" s="634"/>
      <c r="CX33" s="634"/>
      <c r="CY33" s="635"/>
      <c r="CZ33" s="624">
        <v>37.799999999999997</v>
      </c>
      <c r="DA33" s="636"/>
      <c r="DB33" s="636"/>
      <c r="DC33" s="637"/>
      <c r="DD33" s="627">
        <v>2072811</v>
      </c>
      <c r="DE33" s="634"/>
      <c r="DF33" s="634"/>
      <c r="DG33" s="634"/>
      <c r="DH33" s="634"/>
      <c r="DI33" s="634"/>
      <c r="DJ33" s="634"/>
      <c r="DK33" s="635"/>
      <c r="DL33" s="627">
        <v>1554452</v>
      </c>
      <c r="DM33" s="634"/>
      <c r="DN33" s="634"/>
      <c r="DO33" s="634"/>
      <c r="DP33" s="634"/>
      <c r="DQ33" s="634"/>
      <c r="DR33" s="634"/>
      <c r="DS33" s="634"/>
      <c r="DT33" s="634"/>
      <c r="DU33" s="634"/>
      <c r="DV33" s="635"/>
      <c r="DW33" s="624">
        <v>41.5</v>
      </c>
      <c r="DX33" s="636"/>
      <c r="DY33" s="636"/>
      <c r="DZ33" s="636"/>
      <c r="EA33" s="636"/>
      <c r="EB33" s="636"/>
      <c r="EC33" s="648"/>
    </row>
    <row r="34" spans="2:133" ht="11.25" customHeight="1" x14ac:dyDescent="0.15">
      <c r="B34" s="618" t="s">
        <v>308</v>
      </c>
      <c r="C34" s="619"/>
      <c r="D34" s="619"/>
      <c r="E34" s="619"/>
      <c r="F34" s="619"/>
      <c r="G34" s="619"/>
      <c r="H34" s="619"/>
      <c r="I34" s="619"/>
      <c r="J34" s="619"/>
      <c r="K34" s="619"/>
      <c r="L34" s="619"/>
      <c r="M34" s="619"/>
      <c r="N34" s="619"/>
      <c r="O34" s="619"/>
      <c r="P34" s="619"/>
      <c r="Q34" s="620"/>
      <c r="R34" s="621">
        <v>112645</v>
      </c>
      <c r="S34" s="622"/>
      <c r="T34" s="622"/>
      <c r="U34" s="622"/>
      <c r="V34" s="622"/>
      <c r="W34" s="622"/>
      <c r="X34" s="622"/>
      <c r="Y34" s="623"/>
      <c r="Z34" s="659">
        <v>1.4</v>
      </c>
      <c r="AA34" s="659"/>
      <c r="AB34" s="659"/>
      <c r="AC34" s="659"/>
      <c r="AD34" s="660" t="s">
        <v>122</v>
      </c>
      <c r="AE34" s="660"/>
      <c r="AF34" s="660"/>
      <c r="AG34" s="660"/>
      <c r="AH34" s="660"/>
      <c r="AI34" s="660"/>
      <c r="AJ34" s="660"/>
      <c r="AK34" s="660"/>
      <c r="AL34" s="624" t="s">
        <v>122</v>
      </c>
      <c r="AM34" s="625"/>
      <c r="AN34" s="625"/>
      <c r="AO34" s="661"/>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18" t="s">
        <v>309</v>
      </c>
      <c r="CE34" s="619"/>
      <c r="CF34" s="619"/>
      <c r="CG34" s="619"/>
      <c r="CH34" s="619"/>
      <c r="CI34" s="619"/>
      <c r="CJ34" s="619"/>
      <c r="CK34" s="619"/>
      <c r="CL34" s="619"/>
      <c r="CM34" s="619"/>
      <c r="CN34" s="619"/>
      <c r="CO34" s="619"/>
      <c r="CP34" s="619"/>
      <c r="CQ34" s="620"/>
      <c r="CR34" s="621">
        <v>987306</v>
      </c>
      <c r="CS34" s="622"/>
      <c r="CT34" s="622"/>
      <c r="CU34" s="622"/>
      <c r="CV34" s="622"/>
      <c r="CW34" s="622"/>
      <c r="CX34" s="622"/>
      <c r="CY34" s="623"/>
      <c r="CZ34" s="624">
        <v>13.2</v>
      </c>
      <c r="DA34" s="636"/>
      <c r="DB34" s="636"/>
      <c r="DC34" s="637"/>
      <c r="DD34" s="627">
        <v>586756</v>
      </c>
      <c r="DE34" s="622"/>
      <c r="DF34" s="622"/>
      <c r="DG34" s="622"/>
      <c r="DH34" s="622"/>
      <c r="DI34" s="622"/>
      <c r="DJ34" s="622"/>
      <c r="DK34" s="623"/>
      <c r="DL34" s="627">
        <v>494389</v>
      </c>
      <c r="DM34" s="622"/>
      <c r="DN34" s="622"/>
      <c r="DO34" s="622"/>
      <c r="DP34" s="622"/>
      <c r="DQ34" s="622"/>
      <c r="DR34" s="622"/>
      <c r="DS34" s="622"/>
      <c r="DT34" s="622"/>
      <c r="DU34" s="622"/>
      <c r="DV34" s="623"/>
      <c r="DW34" s="624">
        <v>13.2</v>
      </c>
      <c r="DX34" s="636"/>
      <c r="DY34" s="636"/>
      <c r="DZ34" s="636"/>
      <c r="EA34" s="636"/>
      <c r="EB34" s="636"/>
      <c r="EC34" s="648"/>
    </row>
    <row r="35" spans="2:133" ht="11.25" customHeight="1" x14ac:dyDescent="0.15">
      <c r="B35" s="618" t="s">
        <v>310</v>
      </c>
      <c r="C35" s="619"/>
      <c r="D35" s="619"/>
      <c r="E35" s="619"/>
      <c r="F35" s="619"/>
      <c r="G35" s="619"/>
      <c r="H35" s="619"/>
      <c r="I35" s="619"/>
      <c r="J35" s="619"/>
      <c r="K35" s="619"/>
      <c r="L35" s="619"/>
      <c r="M35" s="619"/>
      <c r="N35" s="619"/>
      <c r="O35" s="619"/>
      <c r="P35" s="619"/>
      <c r="Q35" s="620"/>
      <c r="R35" s="621">
        <v>546046</v>
      </c>
      <c r="S35" s="622"/>
      <c r="T35" s="622"/>
      <c r="U35" s="622"/>
      <c r="V35" s="622"/>
      <c r="W35" s="622"/>
      <c r="X35" s="622"/>
      <c r="Y35" s="623"/>
      <c r="Z35" s="659">
        <v>6.9</v>
      </c>
      <c r="AA35" s="659"/>
      <c r="AB35" s="659"/>
      <c r="AC35" s="659"/>
      <c r="AD35" s="660" t="s">
        <v>122</v>
      </c>
      <c r="AE35" s="660"/>
      <c r="AF35" s="660"/>
      <c r="AG35" s="660"/>
      <c r="AH35" s="660"/>
      <c r="AI35" s="660"/>
      <c r="AJ35" s="660"/>
      <c r="AK35" s="660"/>
      <c r="AL35" s="624" t="s">
        <v>122</v>
      </c>
      <c r="AM35" s="625"/>
      <c r="AN35" s="625"/>
      <c r="AO35" s="661"/>
      <c r="AP35" s="210"/>
      <c r="AQ35" s="673" t="s">
        <v>311</v>
      </c>
      <c r="AR35" s="674"/>
      <c r="AS35" s="674"/>
      <c r="AT35" s="674"/>
      <c r="AU35" s="674"/>
      <c r="AV35" s="674"/>
      <c r="AW35" s="674"/>
      <c r="AX35" s="674"/>
      <c r="AY35" s="674"/>
      <c r="AZ35" s="674"/>
      <c r="BA35" s="674"/>
      <c r="BB35" s="674"/>
      <c r="BC35" s="674"/>
      <c r="BD35" s="674"/>
      <c r="BE35" s="674"/>
      <c r="BF35" s="675"/>
      <c r="BG35" s="673" t="s">
        <v>312</v>
      </c>
      <c r="BH35" s="674"/>
      <c r="BI35" s="674"/>
      <c r="BJ35" s="674"/>
      <c r="BK35" s="674"/>
      <c r="BL35" s="674"/>
      <c r="BM35" s="674"/>
      <c r="BN35" s="674"/>
      <c r="BO35" s="674"/>
      <c r="BP35" s="674"/>
      <c r="BQ35" s="674"/>
      <c r="BR35" s="674"/>
      <c r="BS35" s="674"/>
      <c r="BT35" s="674"/>
      <c r="BU35" s="674"/>
      <c r="BV35" s="674"/>
      <c r="BW35" s="674"/>
      <c r="BX35" s="674"/>
      <c r="BY35" s="674"/>
      <c r="BZ35" s="674"/>
      <c r="CA35" s="674"/>
      <c r="CB35" s="675"/>
      <c r="CD35" s="618" t="s">
        <v>313</v>
      </c>
      <c r="CE35" s="619"/>
      <c r="CF35" s="619"/>
      <c r="CG35" s="619"/>
      <c r="CH35" s="619"/>
      <c r="CI35" s="619"/>
      <c r="CJ35" s="619"/>
      <c r="CK35" s="619"/>
      <c r="CL35" s="619"/>
      <c r="CM35" s="619"/>
      <c r="CN35" s="619"/>
      <c r="CO35" s="619"/>
      <c r="CP35" s="619"/>
      <c r="CQ35" s="620"/>
      <c r="CR35" s="621">
        <v>79783</v>
      </c>
      <c r="CS35" s="634"/>
      <c r="CT35" s="634"/>
      <c r="CU35" s="634"/>
      <c r="CV35" s="634"/>
      <c r="CW35" s="634"/>
      <c r="CX35" s="634"/>
      <c r="CY35" s="635"/>
      <c r="CZ35" s="624">
        <v>1.1000000000000001</v>
      </c>
      <c r="DA35" s="636"/>
      <c r="DB35" s="636"/>
      <c r="DC35" s="637"/>
      <c r="DD35" s="627">
        <v>57618</v>
      </c>
      <c r="DE35" s="634"/>
      <c r="DF35" s="634"/>
      <c r="DG35" s="634"/>
      <c r="DH35" s="634"/>
      <c r="DI35" s="634"/>
      <c r="DJ35" s="634"/>
      <c r="DK35" s="635"/>
      <c r="DL35" s="627">
        <v>57618</v>
      </c>
      <c r="DM35" s="634"/>
      <c r="DN35" s="634"/>
      <c r="DO35" s="634"/>
      <c r="DP35" s="634"/>
      <c r="DQ35" s="634"/>
      <c r="DR35" s="634"/>
      <c r="DS35" s="634"/>
      <c r="DT35" s="634"/>
      <c r="DU35" s="634"/>
      <c r="DV35" s="635"/>
      <c r="DW35" s="624">
        <v>1.5</v>
      </c>
      <c r="DX35" s="636"/>
      <c r="DY35" s="636"/>
      <c r="DZ35" s="636"/>
      <c r="EA35" s="636"/>
      <c r="EB35" s="636"/>
      <c r="EC35" s="648"/>
    </row>
    <row r="36" spans="2:133" ht="11.25" customHeight="1" x14ac:dyDescent="0.15">
      <c r="B36" s="618" t="s">
        <v>314</v>
      </c>
      <c r="C36" s="619"/>
      <c r="D36" s="619"/>
      <c r="E36" s="619"/>
      <c r="F36" s="619"/>
      <c r="G36" s="619"/>
      <c r="H36" s="619"/>
      <c r="I36" s="619"/>
      <c r="J36" s="619"/>
      <c r="K36" s="619"/>
      <c r="L36" s="619"/>
      <c r="M36" s="619"/>
      <c r="N36" s="619"/>
      <c r="O36" s="619"/>
      <c r="P36" s="619"/>
      <c r="Q36" s="620"/>
      <c r="R36" s="621">
        <v>446467</v>
      </c>
      <c r="S36" s="622"/>
      <c r="T36" s="622"/>
      <c r="U36" s="622"/>
      <c r="V36" s="622"/>
      <c r="W36" s="622"/>
      <c r="X36" s="622"/>
      <c r="Y36" s="623"/>
      <c r="Z36" s="659">
        <v>5.6</v>
      </c>
      <c r="AA36" s="659"/>
      <c r="AB36" s="659"/>
      <c r="AC36" s="659"/>
      <c r="AD36" s="660" t="s">
        <v>122</v>
      </c>
      <c r="AE36" s="660"/>
      <c r="AF36" s="660"/>
      <c r="AG36" s="660"/>
      <c r="AH36" s="660"/>
      <c r="AI36" s="660"/>
      <c r="AJ36" s="660"/>
      <c r="AK36" s="660"/>
      <c r="AL36" s="624" t="s">
        <v>122</v>
      </c>
      <c r="AM36" s="625"/>
      <c r="AN36" s="625"/>
      <c r="AO36" s="661"/>
      <c r="AP36" s="210"/>
      <c r="AQ36" s="670" t="s">
        <v>315</v>
      </c>
      <c r="AR36" s="671"/>
      <c r="AS36" s="671"/>
      <c r="AT36" s="671"/>
      <c r="AU36" s="671"/>
      <c r="AV36" s="671"/>
      <c r="AW36" s="671"/>
      <c r="AX36" s="671"/>
      <c r="AY36" s="672"/>
      <c r="AZ36" s="676">
        <v>681523</v>
      </c>
      <c r="BA36" s="677"/>
      <c r="BB36" s="677"/>
      <c r="BC36" s="677"/>
      <c r="BD36" s="677"/>
      <c r="BE36" s="677"/>
      <c r="BF36" s="678"/>
      <c r="BG36" s="679" t="s">
        <v>316</v>
      </c>
      <c r="BH36" s="680"/>
      <c r="BI36" s="680"/>
      <c r="BJ36" s="680"/>
      <c r="BK36" s="680"/>
      <c r="BL36" s="680"/>
      <c r="BM36" s="680"/>
      <c r="BN36" s="680"/>
      <c r="BO36" s="680"/>
      <c r="BP36" s="680"/>
      <c r="BQ36" s="680"/>
      <c r="BR36" s="680"/>
      <c r="BS36" s="680"/>
      <c r="BT36" s="680"/>
      <c r="BU36" s="681"/>
      <c r="BV36" s="676">
        <v>16037</v>
      </c>
      <c r="BW36" s="677"/>
      <c r="BX36" s="677"/>
      <c r="BY36" s="677"/>
      <c r="BZ36" s="677"/>
      <c r="CA36" s="677"/>
      <c r="CB36" s="678"/>
      <c r="CD36" s="618" t="s">
        <v>317</v>
      </c>
      <c r="CE36" s="619"/>
      <c r="CF36" s="619"/>
      <c r="CG36" s="619"/>
      <c r="CH36" s="619"/>
      <c r="CI36" s="619"/>
      <c r="CJ36" s="619"/>
      <c r="CK36" s="619"/>
      <c r="CL36" s="619"/>
      <c r="CM36" s="619"/>
      <c r="CN36" s="619"/>
      <c r="CO36" s="619"/>
      <c r="CP36" s="619"/>
      <c r="CQ36" s="620"/>
      <c r="CR36" s="621">
        <v>805787</v>
      </c>
      <c r="CS36" s="622"/>
      <c r="CT36" s="622"/>
      <c r="CU36" s="622"/>
      <c r="CV36" s="622"/>
      <c r="CW36" s="622"/>
      <c r="CX36" s="622"/>
      <c r="CY36" s="623"/>
      <c r="CZ36" s="624">
        <v>10.8</v>
      </c>
      <c r="DA36" s="636"/>
      <c r="DB36" s="636"/>
      <c r="DC36" s="637"/>
      <c r="DD36" s="627">
        <v>674283</v>
      </c>
      <c r="DE36" s="622"/>
      <c r="DF36" s="622"/>
      <c r="DG36" s="622"/>
      <c r="DH36" s="622"/>
      <c r="DI36" s="622"/>
      <c r="DJ36" s="622"/>
      <c r="DK36" s="623"/>
      <c r="DL36" s="627">
        <v>512388</v>
      </c>
      <c r="DM36" s="622"/>
      <c r="DN36" s="622"/>
      <c r="DO36" s="622"/>
      <c r="DP36" s="622"/>
      <c r="DQ36" s="622"/>
      <c r="DR36" s="622"/>
      <c r="DS36" s="622"/>
      <c r="DT36" s="622"/>
      <c r="DU36" s="622"/>
      <c r="DV36" s="623"/>
      <c r="DW36" s="624">
        <v>13.7</v>
      </c>
      <c r="DX36" s="636"/>
      <c r="DY36" s="636"/>
      <c r="DZ36" s="636"/>
      <c r="EA36" s="636"/>
      <c r="EB36" s="636"/>
      <c r="EC36" s="648"/>
    </row>
    <row r="37" spans="2:133" ht="11.25" customHeight="1" x14ac:dyDescent="0.15">
      <c r="B37" s="618" t="s">
        <v>318</v>
      </c>
      <c r="C37" s="619"/>
      <c r="D37" s="619"/>
      <c r="E37" s="619"/>
      <c r="F37" s="619"/>
      <c r="G37" s="619"/>
      <c r="H37" s="619"/>
      <c r="I37" s="619"/>
      <c r="J37" s="619"/>
      <c r="K37" s="619"/>
      <c r="L37" s="619"/>
      <c r="M37" s="619"/>
      <c r="N37" s="619"/>
      <c r="O37" s="619"/>
      <c r="P37" s="619"/>
      <c r="Q37" s="620"/>
      <c r="R37" s="621">
        <v>180400</v>
      </c>
      <c r="S37" s="622"/>
      <c r="T37" s="622"/>
      <c r="U37" s="622"/>
      <c r="V37" s="622"/>
      <c r="W37" s="622"/>
      <c r="X37" s="622"/>
      <c r="Y37" s="623"/>
      <c r="Z37" s="659">
        <v>2.2999999999999998</v>
      </c>
      <c r="AA37" s="659"/>
      <c r="AB37" s="659"/>
      <c r="AC37" s="659"/>
      <c r="AD37" s="660">
        <v>1811</v>
      </c>
      <c r="AE37" s="660"/>
      <c r="AF37" s="660"/>
      <c r="AG37" s="660"/>
      <c r="AH37" s="660"/>
      <c r="AI37" s="660"/>
      <c r="AJ37" s="660"/>
      <c r="AK37" s="660"/>
      <c r="AL37" s="624">
        <v>0</v>
      </c>
      <c r="AM37" s="625"/>
      <c r="AN37" s="625"/>
      <c r="AO37" s="661"/>
      <c r="AQ37" s="654" t="s">
        <v>319</v>
      </c>
      <c r="AR37" s="655"/>
      <c r="AS37" s="655"/>
      <c r="AT37" s="655"/>
      <c r="AU37" s="655"/>
      <c r="AV37" s="655"/>
      <c r="AW37" s="655"/>
      <c r="AX37" s="655"/>
      <c r="AY37" s="656"/>
      <c r="AZ37" s="621">
        <v>54835</v>
      </c>
      <c r="BA37" s="622"/>
      <c r="BB37" s="622"/>
      <c r="BC37" s="622"/>
      <c r="BD37" s="634"/>
      <c r="BE37" s="634"/>
      <c r="BF37" s="657"/>
      <c r="BG37" s="618" t="s">
        <v>320</v>
      </c>
      <c r="BH37" s="619"/>
      <c r="BI37" s="619"/>
      <c r="BJ37" s="619"/>
      <c r="BK37" s="619"/>
      <c r="BL37" s="619"/>
      <c r="BM37" s="619"/>
      <c r="BN37" s="619"/>
      <c r="BO37" s="619"/>
      <c r="BP37" s="619"/>
      <c r="BQ37" s="619"/>
      <c r="BR37" s="619"/>
      <c r="BS37" s="619"/>
      <c r="BT37" s="619"/>
      <c r="BU37" s="620"/>
      <c r="BV37" s="621">
        <v>-9687</v>
      </c>
      <c r="BW37" s="622"/>
      <c r="BX37" s="622"/>
      <c r="BY37" s="622"/>
      <c r="BZ37" s="622"/>
      <c r="CA37" s="622"/>
      <c r="CB37" s="658"/>
      <c r="CD37" s="618" t="s">
        <v>321</v>
      </c>
      <c r="CE37" s="619"/>
      <c r="CF37" s="619"/>
      <c r="CG37" s="619"/>
      <c r="CH37" s="619"/>
      <c r="CI37" s="619"/>
      <c r="CJ37" s="619"/>
      <c r="CK37" s="619"/>
      <c r="CL37" s="619"/>
      <c r="CM37" s="619"/>
      <c r="CN37" s="619"/>
      <c r="CO37" s="619"/>
      <c r="CP37" s="619"/>
      <c r="CQ37" s="620"/>
      <c r="CR37" s="621">
        <v>274825</v>
      </c>
      <c r="CS37" s="634"/>
      <c r="CT37" s="634"/>
      <c r="CU37" s="634"/>
      <c r="CV37" s="634"/>
      <c r="CW37" s="634"/>
      <c r="CX37" s="634"/>
      <c r="CY37" s="635"/>
      <c r="CZ37" s="624">
        <v>3.7</v>
      </c>
      <c r="DA37" s="636"/>
      <c r="DB37" s="636"/>
      <c r="DC37" s="637"/>
      <c r="DD37" s="627">
        <v>274461</v>
      </c>
      <c r="DE37" s="634"/>
      <c r="DF37" s="634"/>
      <c r="DG37" s="634"/>
      <c r="DH37" s="634"/>
      <c r="DI37" s="634"/>
      <c r="DJ37" s="634"/>
      <c r="DK37" s="635"/>
      <c r="DL37" s="627">
        <v>233461</v>
      </c>
      <c r="DM37" s="634"/>
      <c r="DN37" s="634"/>
      <c r="DO37" s="634"/>
      <c r="DP37" s="634"/>
      <c r="DQ37" s="634"/>
      <c r="DR37" s="634"/>
      <c r="DS37" s="634"/>
      <c r="DT37" s="634"/>
      <c r="DU37" s="634"/>
      <c r="DV37" s="635"/>
      <c r="DW37" s="624">
        <v>6.2</v>
      </c>
      <c r="DX37" s="636"/>
      <c r="DY37" s="636"/>
      <c r="DZ37" s="636"/>
      <c r="EA37" s="636"/>
      <c r="EB37" s="636"/>
      <c r="EC37" s="648"/>
    </row>
    <row r="38" spans="2:133" ht="11.25" customHeight="1" x14ac:dyDescent="0.15">
      <c r="B38" s="618" t="s">
        <v>322</v>
      </c>
      <c r="C38" s="619"/>
      <c r="D38" s="619"/>
      <c r="E38" s="619"/>
      <c r="F38" s="619"/>
      <c r="G38" s="619"/>
      <c r="H38" s="619"/>
      <c r="I38" s="619"/>
      <c r="J38" s="619"/>
      <c r="K38" s="619"/>
      <c r="L38" s="619"/>
      <c r="M38" s="619"/>
      <c r="N38" s="619"/>
      <c r="O38" s="619"/>
      <c r="P38" s="619"/>
      <c r="Q38" s="620"/>
      <c r="R38" s="621">
        <v>496352</v>
      </c>
      <c r="S38" s="622"/>
      <c r="T38" s="622"/>
      <c r="U38" s="622"/>
      <c r="V38" s="622"/>
      <c r="W38" s="622"/>
      <c r="X38" s="622"/>
      <c r="Y38" s="623"/>
      <c r="Z38" s="659">
        <v>6.3</v>
      </c>
      <c r="AA38" s="659"/>
      <c r="AB38" s="659"/>
      <c r="AC38" s="659"/>
      <c r="AD38" s="660" t="s">
        <v>122</v>
      </c>
      <c r="AE38" s="660"/>
      <c r="AF38" s="660"/>
      <c r="AG38" s="660"/>
      <c r="AH38" s="660"/>
      <c r="AI38" s="660"/>
      <c r="AJ38" s="660"/>
      <c r="AK38" s="660"/>
      <c r="AL38" s="624" t="s">
        <v>122</v>
      </c>
      <c r="AM38" s="625"/>
      <c r="AN38" s="625"/>
      <c r="AO38" s="661"/>
      <c r="AQ38" s="654" t="s">
        <v>323</v>
      </c>
      <c r="AR38" s="655"/>
      <c r="AS38" s="655"/>
      <c r="AT38" s="655"/>
      <c r="AU38" s="655"/>
      <c r="AV38" s="655"/>
      <c r="AW38" s="655"/>
      <c r="AX38" s="655"/>
      <c r="AY38" s="656"/>
      <c r="AZ38" s="621">
        <v>5287</v>
      </c>
      <c r="BA38" s="622"/>
      <c r="BB38" s="622"/>
      <c r="BC38" s="622"/>
      <c r="BD38" s="634"/>
      <c r="BE38" s="634"/>
      <c r="BF38" s="657"/>
      <c r="BG38" s="618" t="s">
        <v>324</v>
      </c>
      <c r="BH38" s="619"/>
      <c r="BI38" s="619"/>
      <c r="BJ38" s="619"/>
      <c r="BK38" s="619"/>
      <c r="BL38" s="619"/>
      <c r="BM38" s="619"/>
      <c r="BN38" s="619"/>
      <c r="BO38" s="619"/>
      <c r="BP38" s="619"/>
      <c r="BQ38" s="619"/>
      <c r="BR38" s="619"/>
      <c r="BS38" s="619"/>
      <c r="BT38" s="619"/>
      <c r="BU38" s="620"/>
      <c r="BV38" s="621">
        <v>1370</v>
      </c>
      <c r="BW38" s="622"/>
      <c r="BX38" s="622"/>
      <c r="BY38" s="622"/>
      <c r="BZ38" s="622"/>
      <c r="CA38" s="622"/>
      <c r="CB38" s="658"/>
      <c r="CD38" s="618" t="s">
        <v>325</v>
      </c>
      <c r="CE38" s="619"/>
      <c r="CF38" s="619"/>
      <c r="CG38" s="619"/>
      <c r="CH38" s="619"/>
      <c r="CI38" s="619"/>
      <c r="CJ38" s="619"/>
      <c r="CK38" s="619"/>
      <c r="CL38" s="619"/>
      <c r="CM38" s="619"/>
      <c r="CN38" s="619"/>
      <c r="CO38" s="619"/>
      <c r="CP38" s="619"/>
      <c r="CQ38" s="620"/>
      <c r="CR38" s="621">
        <v>621401</v>
      </c>
      <c r="CS38" s="622"/>
      <c r="CT38" s="622"/>
      <c r="CU38" s="622"/>
      <c r="CV38" s="622"/>
      <c r="CW38" s="622"/>
      <c r="CX38" s="622"/>
      <c r="CY38" s="623"/>
      <c r="CZ38" s="624">
        <v>8.3000000000000007</v>
      </c>
      <c r="DA38" s="636"/>
      <c r="DB38" s="636"/>
      <c r="DC38" s="637"/>
      <c r="DD38" s="627">
        <v>517114</v>
      </c>
      <c r="DE38" s="622"/>
      <c r="DF38" s="622"/>
      <c r="DG38" s="622"/>
      <c r="DH38" s="622"/>
      <c r="DI38" s="622"/>
      <c r="DJ38" s="622"/>
      <c r="DK38" s="623"/>
      <c r="DL38" s="627">
        <v>490057</v>
      </c>
      <c r="DM38" s="622"/>
      <c r="DN38" s="622"/>
      <c r="DO38" s="622"/>
      <c r="DP38" s="622"/>
      <c r="DQ38" s="622"/>
      <c r="DR38" s="622"/>
      <c r="DS38" s="622"/>
      <c r="DT38" s="622"/>
      <c r="DU38" s="622"/>
      <c r="DV38" s="623"/>
      <c r="DW38" s="624">
        <v>13.1</v>
      </c>
      <c r="DX38" s="636"/>
      <c r="DY38" s="636"/>
      <c r="DZ38" s="636"/>
      <c r="EA38" s="636"/>
      <c r="EB38" s="636"/>
      <c r="EC38" s="648"/>
    </row>
    <row r="39" spans="2:133" ht="11.25" customHeight="1" x14ac:dyDescent="0.15">
      <c r="B39" s="618" t="s">
        <v>326</v>
      </c>
      <c r="C39" s="619"/>
      <c r="D39" s="619"/>
      <c r="E39" s="619"/>
      <c r="F39" s="619"/>
      <c r="G39" s="619"/>
      <c r="H39" s="619"/>
      <c r="I39" s="619"/>
      <c r="J39" s="619"/>
      <c r="K39" s="619"/>
      <c r="L39" s="619"/>
      <c r="M39" s="619"/>
      <c r="N39" s="619"/>
      <c r="O39" s="619"/>
      <c r="P39" s="619"/>
      <c r="Q39" s="620"/>
      <c r="R39" s="621" t="s">
        <v>122</v>
      </c>
      <c r="S39" s="622"/>
      <c r="T39" s="622"/>
      <c r="U39" s="622"/>
      <c r="V39" s="622"/>
      <c r="W39" s="622"/>
      <c r="X39" s="622"/>
      <c r="Y39" s="623"/>
      <c r="Z39" s="659" t="s">
        <v>122</v>
      </c>
      <c r="AA39" s="659"/>
      <c r="AB39" s="659"/>
      <c r="AC39" s="659"/>
      <c r="AD39" s="660" t="s">
        <v>122</v>
      </c>
      <c r="AE39" s="660"/>
      <c r="AF39" s="660"/>
      <c r="AG39" s="660"/>
      <c r="AH39" s="660"/>
      <c r="AI39" s="660"/>
      <c r="AJ39" s="660"/>
      <c r="AK39" s="660"/>
      <c r="AL39" s="624" t="s">
        <v>122</v>
      </c>
      <c r="AM39" s="625"/>
      <c r="AN39" s="625"/>
      <c r="AO39" s="661"/>
      <c r="AQ39" s="654" t="s">
        <v>327</v>
      </c>
      <c r="AR39" s="655"/>
      <c r="AS39" s="655"/>
      <c r="AT39" s="655"/>
      <c r="AU39" s="655"/>
      <c r="AV39" s="655"/>
      <c r="AW39" s="655"/>
      <c r="AX39" s="655"/>
      <c r="AY39" s="656"/>
      <c r="AZ39" s="621" t="s">
        <v>122</v>
      </c>
      <c r="BA39" s="622"/>
      <c r="BB39" s="622"/>
      <c r="BC39" s="622"/>
      <c r="BD39" s="634"/>
      <c r="BE39" s="634"/>
      <c r="BF39" s="657"/>
      <c r="BG39" s="618" t="s">
        <v>328</v>
      </c>
      <c r="BH39" s="619"/>
      <c r="BI39" s="619"/>
      <c r="BJ39" s="619"/>
      <c r="BK39" s="619"/>
      <c r="BL39" s="619"/>
      <c r="BM39" s="619"/>
      <c r="BN39" s="619"/>
      <c r="BO39" s="619"/>
      <c r="BP39" s="619"/>
      <c r="BQ39" s="619"/>
      <c r="BR39" s="619"/>
      <c r="BS39" s="619"/>
      <c r="BT39" s="619"/>
      <c r="BU39" s="620"/>
      <c r="BV39" s="621">
        <v>2024</v>
      </c>
      <c r="BW39" s="622"/>
      <c r="BX39" s="622"/>
      <c r="BY39" s="622"/>
      <c r="BZ39" s="622"/>
      <c r="CA39" s="622"/>
      <c r="CB39" s="658"/>
      <c r="CD39" s="618" t="s">
        <v>329</v>
      </c>
      <c r="CE39" s="619"/>
      <c r="CF39" s="619"/>
      <c r="CG39" s="619"/>
      <c r="CH39" s="619"/>
      <c r="CI39" s="619"/>
      <c r="CJ39" s="619"/>
      <c r="CK39" s="619"/>
      <c r="CL39" s="619"/>
      <c r="CM39" s="619"/>
      <c r="CN39" s="619"/>
      <c r="CO39" s="619"/>
      <c r="CP39" s="619"/>
      <c r="CQ39" s="620"/>
      <c r="CR39" s="621">
        <v>322725</v>
      </c>
      <c r="CS39" s="634"/>
      <c r="CT39" s="634"/>
      <c r="CU39" s="634"/>
      <c r="CV39" s="634"/>
      <c r="CW39" s="634"/>
      <c r="CX39" s="634"/>
      <c r="CY39" s="635"/>
      <c r="CZ39" s="624">
        <v>4.3</v>
      </c>
      <c r="DA39" s="636"/>
      <c r="DB39" s="636"/>
      <c r="DC39" s="637"/>
      <c r="DD39" s="627">
        <v>237040</v>
      </c>
      <c r="DE39" s="634"/>
      <c r="DF39" s="634"/>
      <c r="DG39" s="634"/>
      <c r="DH39" s="634"/>
      <c r="DI39" s="634"/>
      <c r="DJ39" s="634"/>
      <c r="DK39" s="635"/>
      <c r="DL39" s="627" t="s">
        <v>122</v>
      </c>
      <c r="DM39" s="634"/>
      <c r="DN39" s="634"/>
      <c r="DO39" s="634"/>
      <c r="DP39" s="634"/>
      <c r="DQ39" s="634"/>
      <c r="DR39" s="634"/>
      <c r="DS39" s="634"/>
      <c r="DT39" s="634"/>
      <c r="DU39" s="634"/>
      <c r="DV39" s="635"/>
      <c r="DW39" s="624" t="s">
        <v>122</v>
      </c>
      <c r="DX39" s="636"/>
      <c r="DY39" s="636"/>
      <c r="DZ39" s="636"/>
      <c r="EA39" s="636"/>
      <c r="EB39" s="636"/>
      <c r="EC39" s="648"/>
    </row>
    <row r="40" spans="2:133" ht="11.25" customHeight="1" x14ac:dyDescent="0.15">
      <c r="B40" s="618" t="s">
        <v>330</v>
      </c>
      <c r="C40" s="619"/>
      <c r="D40" s="619"/>
      <c r="E40" s="619"/>
      <c r="F40" s="619"/>
      <c r="G40" s="619"/>
      <c r="H40" s="619"/>
      <c r="I40" s="619"/>
      <c r="J40" s="619"/>
      <c r="K40" s="619"/>
      <c r="L40" s="619"/>
      <c r="M40" s="619"/>
      <c r="N40" s="619"/>
      <c r="O40" s="619"/>
      <c r="P40" s="619"/>
      <c r="Q40" s="620"/>
      <c r="R40" s="621">
        <v>8452</v>
      </c>
      <c r="S40" s="622"/>
      <c r="T40" s="622"/>
      <c r="U40" s="622"/>
      <c r="V40" s="622"/>
      <c r="W40" s="622"/>
      <c r="X40" s="622"/>
      <c r="Y40" s="623"/>
      <c r="Z40" s="659">
        <v>0.1</v>
      </c>
      <c r="AA40" s="659"/>
      <c r="AB40" s="659"/>
      <c r="AC40" s="659"/>
      <c r="AD40" s="660" t="s">
        <v>122</v>
      </c>
      <c r="AE40" s="660"/>
      <c r="AF40" s="660"/>
      <c r="AG40" s="660"/>
      <c r="AH40" s="660"/>
      <c r="AI40" s="660"/>
      <c r="AJ40" s="660"/>
      <c r="AK40" s="660"/>
      <c r="AL40" s="624" t="s">
        <v>122</v>
      </c>
      <c r="AM40" s="625"/>
      <c r="AN40" s="625"/>
      <c r="AO40" s="661"/>
      <c r="AQ40" s="654" t="s">
        <v>331</v>
      </c>
      <c r="AR40" s="655"/>
      <c r="AS40" s="655"/>
      <c r="AT40" s="655"/>
      <c r="AU40" s="655"/>
      <c r="AV40" s="655"/>
      <c r="AW40" s="655"/>
      <c r="AX40" s="655"/>
      <c r="AY40" s="656"/>
      <c r="AZ40" s="621" t="s">
        <v>122</v>
      </c>
      <c r="BA40" s="622"/>
      <c r="BB40" s="622"/>
      <c r="BC40" s="622"/>
      <c r="BD40" s="634"/>
      <c r="BE40" s="634"/>
      <c r="BF40" s="657"/>
      <c r="BG40" s="662" t="s">
        <v>332</v>
      </c>
      <c r="BH40" s="663"/>
      <c r="BI40" s="663"/>
      <c r="BJ40" s="663"/>
      <c r="BK40" s="663"/>
      <c r="BL40" s="211"/>
      <c r="BM40" s="619" t="s">
        <v>333</v>
      </c>
      <c r="BN40" s="619"/>
      <c r="BO40" s="619"/>
      <c r="BP40" s="619"/>
      <c r="BQ40" s="619"/>
      <c r="BR40" s="619"/>
      <c r="BS40" s="619"/>
      <c r="BT40" s="619"/>
      <c r="BU40" s="620"/>
      <c r="BV40" s="621">
        <v>80</v>
      </c>
      <c r="BW40" s="622"/>
      <c r="BX40" s="622"/>
      <c r="BY40" s="622"/>
      <c r="BZ40" s="622"/>
      <c r="CA40" s="622"/>
      <c r="CB40" s="658"/>
      <c r="CD40" s="618" t="s">
        <v>334</v>
      </c>
      <c r="CE40" s="619"/>
      <c r="CF40" s="619"/>
      <c r="CG40" s="619"/>
      <c r="CH40" s="619"/>
      <c r="CI40" s="619"/>
      <c r="CJ40" s="619"/>
      <c r="CK40" s="619"/>
      <c r="CL40" s="619"/>
      <c r="CM40" s="619"/>
      <c r="CN40" s="619"/>
      <c r="CO40" s="619"/>
      <c r="CP40" s="619"/>
      <c r="CQ40" s="620"/>
      <c r="CR40" s="621">
        <v>4010</v>
      </c>
      <c r="CS40" s="622"/>
      <c r="CT40" s="622"/>
      <c r="CU40" s="622"/>
      <c r="CV40" s="622"/>
      <c r="CW40" s="622"/>
      <c r="CX40" s="622"/>
      <c r="CY40" s="623"/>
      <c r="CZ40" s="624">
        <v>0.1</v>
      </c>
      <c r="DA40" s="636"/>
      <c r="DB40" s="636"/>
      <c r="DC40" s="637"/>
      <c r="DD40" s="627" t="s">
        <v>122</v>
      </c>
      <c r="DE40" s="622"/>
      <c r="DF40" s="622"/>
      <c r="DG40" s="622"/>
      <c r="DH40" s="622"/>
      <c r="DI40" s="622"/>
      <c r="DJ40" s="622"/>
      <c r="DK40" s="623"/>
      <c r="DL40" s="627" t="s">
        <v>122</v>
      </c>
      <c r="DM40" s="622"/>
      <c r="DN40" s="622"/>
      <c r="DO40" s="622"/>
      <c r="DP40" s="622"/>
      <c r="DQ40" s="622"/>
      <c r="DR40" s="622"/>
      <c r="DS40" s="622"/>
      <c r="DT40" s="622"/>
      <c r="DU40" s="622"/>
      <c r="DV40" s="623"/>
      <c r="DW40" s="624" t="s">
        <v>122</v>
      </c>
      <c r="DX40" s="636"/>
      <c r="DY40" s="636"/>
      <c r="DZ40" s="636"/>
      <c r="EA40" s="636"/>
      <c r="EB40" s="636"/>
      <c r="EC40" s="648"/>
    </row>
    <row r="41" spans="2:133" ht="11.25" customHeight="1" x14ac:dyDescent="0.15">
      <c r="B41" s="602" t="s">
        <v>335</v>
      </c>
      <c r="C41" s="603"/>
      <c r="D41" s="603"/>
      <c r="E41" s="603"/>
      <c r="F41" s="603"/>
      <c r="G41" s="603"/>
      <c r="H41" s="603"/>
      <c r="I41" s="603"/>
      <c r="J41" s="603"/>
      <c r="K41" s="603"/>
      <c r="L41" s="603"/>
      <c r="M41" s="603"/>
      <c r="N41" s="603"/>
      <c r="O41" s="603"/>
      <c r="P41" s="603"/>
      <c r="Q41" s="604"/>
      <c r="R41" s="605">
        <v>7908949</v>
      </c>
      <c r="S41" s="646"/>
      <c r="T41" s="646"/>
      <c r="U41" s="646"/>
      <c r="V41" s="646"/>
      <c r="W41" s="646"/>
      <c r="X41" s="646"/>
      <c r="Y41" s="649"/>
      <c r="Z41" s="650">
        <v>100</v>
      </c>
      <c r="AA41" s="650"/>
      <c r="AB41" s="650"/>
      <c r="AC41" s="650"/>
      <c r="AD41" s="651">
        <v>3735869</v>
      </c>
      <c r="AE41" s="651"/>
      <c r="AF41" s="651"/>
      <c r="AG41" s="651"/>
      <c r="AH41" s="651"/>
      <c r="AI41" s="651"/>
      <c r="AJ41" s="651"/>
      <c r="AK41" s="651"/>
      <c r="AL41" s="608">
        <v>100</v>
      </c>
      <c r="AM41" s="652"/>
      <c r="AN41" s="652"/>
      <c r="AO41" s="653"/>
      <c r="AQ41" s="654" t="s">
        <v>336</v>
      </c>
      <c r="AR41" s="655"/>
      <c r="AS41" s="655"/>
      <c r="AT41" s="655"/>
      <c r="AU41" s="655"/>
      <c r="AV41" s="655"/>
      <c r="AW41" s="655"/>
      <c r="AX41" s="655"/>
      <c r="AY41" s="656"/>
      <c r="AZ41" s="621">
        <v>135378</v>
      </c>
      <c r="BA41" s="622"/>
      <c r="BB41" s="622"/>
      <c r="BC41" s="622"/>
      <c r="BD41" s="634"/>
      <c r="BE41" s="634"/>
      <c r="BF41" s="657"/>
      <c r="BG41" s="662"/>
      <c r="BH41" s="663"/>
      <c r="BI41" s="663"/>
      <c r="BJ41" s="663"/>
      <c r="BK41" s="663"/>
      <c r="BL41" s="211"/>
      <c r="BM41" s="619" t="s">
        <v>337</v>
      </c>
      <c r="BN41" s="619"/>
      <c r="BO41" s="619"/>
      <c r="BP41" s="619"/>
      <c r="BQ41" s="619"/>
      <c r="BR41" s="619"/>
      <c r="BS41" s="619"/>
      <c r="BT41" s="619"/>
      <c r="BU41" s="620"/>
      <c r="BV41" s="621">
        <v>1</v>
      </c>
      <c r="BW41" s="622"/>
      <c r="BX41" s="622"/>
      <c r="BY41" s="622"/>
      <c r="BZ41" s="622"/>
      <c r="CA41" s="622"/>
      <c r="CB41" s="658"/>
      <c r="CD41" s="618" t="s">
        <v>338</v>
      </c>
      <c r="CE41" s="619"/>
      <c r="CF41" s="619"/>
      <c r="CG41" s="619"/>
      <c r="CH41" s="619"/>
      <c r="CI41" s="619"/>
      <c r="CJ41" s="619"/>
      <c r="CK41" s="619"/>
      <c r="CL41" s="619"/>
      <c r="CM41" s="619"/>
      <c r="CN41" s="619"/>
      <c r="CO41" s="619"/>
      <c r="CP41" s="619"/>
      <c r="CQ41" s="620"/>
      <c r="CR41" s="621" t="s">
        <v>122</v>
      </c>
      <c r="CS41" s="634"/>
      <c r="CT41" s="634"/>
      <c r="CU41" s="634"/>
      <c r="CV41" s="634"/>
      <c r="CW41" s="634"/>
      <c r="CX41" s="634"/>
      <c r="CY41" s="635"/>
      <c r="CZ41" s="624" t="s">
        <v>122</v>
      </c>
      <c r="DA41" s="636"/>
      <c r="DB41" s="636"/>
      <c r="DC41" s="637"/>
      <c r="DD41" s="627" t="s">
        <v>122</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339</v>
      </c>
      <c r="AR42" s="667"/>
      <c r="AS42" s="667"/>
      <c r="AT42" s="667"/>
      <c r="AU42" s="667"/>
      <c r="AV42" s="667"/>
      <c r="AW42" s="667"/>
      <c r="AX42" s="667"/>
      <c r="AY42" s="668"/>
      <c r="AZ42" s="605">
        <v>486023</v>
      </c>
      <c r="BA42" s="646"/>
      <c r="BB42" s="646"/>
      <c r="BC42" s="646"/>
      <c r="BD42" s="606"/>
      <c r="BE42" s="606"/>
      <c r="BF42" s="669"/>
      <c r="BG42" s="664"/>
      <c r="BH42" s="665"/>
      <c r="BI42" s="665"/>
      <c r="BJ42" s="665"/>
      <c r="BK42" s="665"/>
      <c r="BL42" s="212"/>
      <c r="BM42" s="603" t="s">
        <v>340</v>
      </c>
      <c r="BN42" s="603"/>
      <c r="BO42" s="603"/>
      <c r="BP42" s="603"/>
      <c r="BQ42" s="603"/>
      <c r="BR42" s="603"/>
      <c r="BS42" s="603"/>
      <c r="BT42" s="603"/>
      <c r="BU42" s="604"/>
      <c r="BV42" s="605">
        <v>414</v>
      </c>
      <c r="BW42" s="646"/>
      <c r="BX42" s="646"/>
      <c r="BY42" s="646"/>
      <c r="BZ42" s="646"/>
      <c r="CA42" s="646"/>
      <c r="CB42" s="647"/>
      <c r="CD42" s="618" t="s">
        <v>341</v>
      </c>
      <c r="CE42" s="619"/>
      <c r="CF42" s="619"/>
      <c r="CG42" s="619"/>
      <c r="CH42" s="619"/>
      <c r="CI42" s="619"/>
      <c r="CJ42" s="619"/>
      <c r="CK42" s="619"/>
      <c r="CL42" s="619"/>
      <c r="CM42" s="619"/>
      <c r="CN42" s="619"/>
      <c r="CO42" s="619"/>
      <c r="CP42" s="619"/>
      <c r="CQ42" s="620"/>
      <c r="CR42" s="621">
        <v>1295168</v>
      </c>
      <c r="CS42" s="634"/>
      <c r="CT42" s="634"/>
      <c r="CU42" s="634"/>
      <c r="CV42" s="634"/>
      <c r="CW42" s="634"/>
      <c r="CX42" s="634"/>
      <c r="CY42" s="635"/>
      <c r="CZ42" s="624">
        <v>17.399999999999999</v>
      </c>
      <c r="DA42" s="636"/>
      <c r="DB42" s="636"/>
      <c r="DC42" s="637"/>
      <c r="DD42" s="627">
        <v>341407</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02" t="s">
        <v>342</v>
      </c>
      <c r="CD43" s="618" t="s">
        <v>343</v>
      </c>
      <c r="CE43" s="619"/>
      <c r="CF43" s="619"/>
      <c r="CG43" s="619"/>
      <c r="CH43" s="619"/>
      <c r="CI43" s="619"/>
      <c r="CJ43" s="619"/>
      <c r="CK43" s="619"/>
      <c r="CL43" s="619"/>
      <c r="CM43" s="619"/>
      <c r="CN43" s="619"/>
      <c r="CO43" s="619"/>
      <c r="CP43" s="619"/>
      <c r="CQ43" s="620"/>
      <c r="CR43" s="621">
        <v>53075</v>
      </c>
      <c r="CS43" s="634"/>
      <c r="CT43" s="634"/>
      <c r="CU43" s="634"/>
      <c r="CV43" s="634"/>
      <c r="CW43" s="634"/>
      <c r="CX43" s="634"/>
      <c r="CY43" s="635"/>
      <c r="CZ43" s="624">
        <v>0.7</v>
      </c>
      <c r="DA43" s="636"/>
      <c r="DB43" s="636"/>
      <c r="DC43" s="637"/>
      <c r="DD43" s="627">
        <v>53075</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344</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292</v>
      </c>
      <c r="CE44" s="641"/>
      <c r="CF44" s="618" t="s">
        <v>345</v>
      </c>
      <c r="CG44" s="619"/>
      <c r="CH44" s="619"/>
      <c r="CI44" s="619"/>
      <c r="CJ44" s="619"/>
      <c r="CK44" s="619"/>
      <c r="CL44" s="619"/>
      <c r="CM44" s="619"/>
      <c r="CN44" s="619"/>
      <c r="CO44" s="619"/>
      <c r="CP44" s="619"/>
      <c r="CQ44" s="620"/>
      <c r="CR44" s="621">
        <v>1295168</v>
      </c>
      <c r="CS44" s="622"/>
      <c r="CT44" s="622"/>
      <c r="CU44" s="622"/>
      <c r="CV44" s="622"/>
      <c r="CW44" s="622"/>
      <c r="CX44" s="622"/>
      <c r="CY44" s="623"/>
      <c r="CZ44" s="624">
        <v>17.399999999999999</v>
      </c>
      <c r="DA44" s="625"/>
      <c r="DB44" s="625"/>
      <c r="DC44" s="626"/>
      <c r="DD44" s="627">
        <v>341407</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346</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347</v>
      </c>
      <c r="CG45" s="619"/>
      <c r="CH45" s="619"/>
      <c r="CI45" s="619"/>
      <c r="CJ45" s="619"/>
      <c r="CK45" s="619"/>
      <c r="CL45" s="619"/>
      <c r="CM45" s="619"/>
      <c r="CN45" s="619"/>
      <c r="CO45" s="619"/>
      <c r="CP45" s="619"/>
      <c r="CQ45" s="620"/>
      <c r="CR45" s="621">
        <v>347258</v>
      </c>
      <c r="CS45" s="634"/>
      <c r="CT45" s="634"/>
      <c r="CU45" s="634"/>
      <c r="CV45" s="634"/>
      <c r="CW45" s="634"/>
      <c r="CX45" s="634"/>
      <c r="CY45" s="635"/>
      <c r="CZ45" s="624">
        <v>4.7</v>
      </c>
      <c r="DA45" s="636"/>
      <c r="DB45" s="636"/>
      <c r="DC45" s="637"/>
      <c r="DD45" s="627">
        <v>18169</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13"/>
      <c r="CD46" s="642"/>
      <c r="CE46" s="643"/>
      <c r="CF46" s="618" t="s">
        <v>348</v>
      </c>
      <c r="CG46" s="619"/>
      <c r="CH46" s="619"/>
      <c r="CI46" s="619"/>
      <c r="CJ46" s="619"/>
      <c r="CK46" s="619"/>
      <c r="CL46" s="619"/>
      <c r="CM46" s="619"/>
      <c r="CN46" s="619"/>
      <c r="CO46" s="619"/>
      <c r="CP46" s="619"/>
      <c r="CQ46" s="620"/>
      <c r="CR46" s="621">
        <v>941160</v>
      </c>
      <c r="CS46" s="622"/>
      <c r="CT46" s="622"/>
      <c r="CU46" s="622"/>
      <c r="CV46" s="622"/>
      <c r="CW46" s="622"/>
      <c r="CX46" s="622"/>
      <c r="CY46" s="623"/>
      <c r="CZ46" s="624">
        <v>12.6</v>
      </c>
      <c r="DA46" s="625"/>
      <c r="DB46" s="625"/>
      <c r="DC46" s="626"/>
      <c r="DD46" s="627">
        <v>322988</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13"/>
      <c r="CD47" s="642"/>
      <c r="CE47" s="643"/>
      <c r="CF47" s="618" t="s">
        <v>349</v>
      </c>
      <c r="CG47" s="619"/>
      <c r="CH47" s="619"/>
      <c r="CI47" s="619"/>
      <c r="CJ47" s="619"/>
      <c r="CK47" s="619"/>
      <c r="CL47" s="619"/>
      <c r="CM47" s="619"/>
      <c r="CN47" s="619"/>
      <c r="CO47" s="619"/>
      <c r="CP47" s="619"/>
      <c r="CQ47" s="620"/>
      <c r="CR47" s="621" t="s">
        <v>122</v>
      </c>
      <c r="CS47" s="634"/>
      <c r="CT47" s="634"/>
      <c r="CU47" s="634"/>
      <c r="CV47" s="634"/>
      <c r="CW47" s="634"/>
      <c r="CX47" s="634"/>
      <c r="CY47" s="635"/>
      <c r="CZ47" s="624" t="s">
        <v>122</v>
      </c>
      <c r="DA47" s="636"/>
      <c r="DB47" s="636"/>
      <c r="DC47" s="637"/>
      <c r="DD47" s="627" t="s">
        <v>122</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13"/>
      <c r="CD48" s="644"/>
      <c r="CE48" s="645"/>
      <c r="CF48" s="618" t="s">
        <v>350</v>
      </c>
      <c r="CG48" s="619"/>
      <c r="CH48" s="619"/>
      <c r="CI48" s="619"/>
      <c r="CJ48" s="619"/>
      <c r="CK48" s="619"/>
      <c r="CL48" s="619"/>
      <c r="CM48" s="619"/>
      <c r="CN48" s="619"/>
      <c r="CO48" s="619"/>
      <c r="CP48" s="619"/>
      <c r="CQ48" s="620"/>
      <c r="CR48" s="621" t="s">
        <v>122</v>
      </c>
      <c r="CS48" s="622"/>
      <c r="CT48" s="622"/>
      <c r="CU48" s="622"/>
      <c r="CV48" s="622"/>
      <c r="CW48" s="622"/>
      <c r="CX48" s="622"/>
      <c r="CY48" s="623"/>
      <c r="CZ48" s="624" t="s">
        <v>122</v>
      </c>
      <c r="DA48" s="625"/>
      <c r="DB48" s="625"/>
      <c r="DC48" s="626"/>
      <c r="DD48" s="627" t="s">
        <v>122</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13"/>
      <c r="CD49" s="602" t="s">
        <v>351</v>
      </c>
      <c r="CE49" s="603"/>
      <c r="CF49" s="603"/>
      <c r="CG49" s="603"/>
      <c r="CH49" s="603"/>
      <c r="CI49" s="603"/>
      <c r="CJ49" s="603"/>
      <c r="CK49" s="603"/>
      <c r="CL49" s="603"/>
      <c r="CM49" s="603"/>
      <c r="CN49" s="603"/>
      <c r="CO49" s="603"/>
      <c r="CP49" s="603"/>
      <c r="CQ49" s="604"/>
      <c r="CR49" s="605">
        <v>7453513</v>
      </c>
      <c r="CS49" s="606"/>
      <c r="CT49" s="606"/>
      <c r="CU49" s="606"/>
      <c r="CV49" s="606"/>
      <c r="CW49" s="606"/>
      <c r="CX49" s="606"/>
      <c r="CY49" s="607"/>
      <c r="CZ49" s="608">
        <v>100</v>
      </c>
      <c r="DA49" s="609"/>
      <c r="DB49" s="609"/>
      <c r="DC49" s="610"/>
      <c r="DD49" s="611">
        <v>4611443</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f+mdo4R9XfvrqSdx1LQPLrl2Ni4fL3qh/3AKuo/7Ce1n39kEv8wuwmnwlF5aYzCuxym1fE7iR4c+t4ig6c1WOw==" saltValue="KXEPNToEB6hv3n12SOBxo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O22:BR22"/>
    <mergeCell ref="BS22:CB22"/>
    <mergeCell ref="CD21:CQ21"/>
    <mergeCell ref="CR21:CY21"/>
    <mergeCell ref="CZ21:DC21"/>
    <mergeCell ref="DD21:DP21"/>
    <mergeCell ref="CD23:CQ23"/>
    <mergeCell ref="CR23:CY23"/>
    <mergeCell ref="CZ23:DC23"/>
    <mergeCell ref="DD23:DK23"/>
    <mergeCell ref="DL23:DV23"/>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DL25:DV25"/>
    <mergeCell ref="DW27:EC27"/>
    <mergeCell ref="DW26:EC26"/>
    <mergeCell ref="BS26:CB26"/>
    <mergeCell ref="CD26:CQ26"/>
    <mergeCell ref="CR26:CY26"/>
    <mergeCell ref="CZ26:DC26"/>
    <mergeCell ref="DD26:DK26"/>
    <mergeCell ref="DL26:DV26"/>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AD29:AK29"/>
    <mergeCell ref="AL29:AO29"/>
    <mergeCell ref="AP29:BF29"/>
    <mergeCell ref="BG29:BN29"/>
    <mergeCell ref="BG28:BN28"/>
    <mergeCell ref="BO28:BR28"/>
    <mergeCell ref="Z32:AC32"/>
    <mergeCell ref="AD32:AK32"/>
    <mergeCell ref="AL32:AO32"/>
    <mergeCell ref="AD31:AK31"/>
    <mergeCell ref="AL31:AO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1086" t="s">
        <v>352</v>
      </c>
      <c r="B2" s="1086"/>
      <c r="C2" s="1086"/>
      <c r="D2" s="1086"/>
      <c r="E2" s="1086"/>
      <c r="F2" s="1086"/>
      <c r="G2" s="1086"/>
      <c r="H2" s="1086"/>
      <c r="I2" s="1086"/>
      <c r="J2" s="1086"/>
      <c r="K2" s="1086"/>
      <c r="L2" s="1086"/>
      <c r="M2" s="1086"/>
      <c r="N2" s="1086"/>
      <c r="O2" s="1086"/>
      <c r="P2" s="1086"/>
      <c r="Q2" s="1086"/>
      <c r="R2" s="1086"/>
      <c r="S2" s="1086"/>
      <c r="T2" s="1086"/>
      <c r="U2" s="1086"/>
      <c r="V2" s="1086"/>
      <c r="W2" s="1086"/>
      <c r="X2" s="1086"/>
      <c r="Y2" s="1086"/>
      <c r="Z2" s="1086"/>
      <c r="AA2" s="1086"/>
      <c r="AB2" s="1086"/>
      <c r="AC2" s="1086"/>
      <c r="AD2" s="1086"/>
      <c r="AE2" s="1086"/>
      <c r="AF2" s="1086"/>
      <c r="AG2" s="1086"/>
      <c r="AH2" s="1086"/>
      <c r="AI2" s="1086"/>
      <c r="AJ2" s="1086"/>
      <c r="AK2" s="1086"/>
      <c r="AL2" s="1086"/>
      <c r="AM2" s="1086"/>
      <c r="AN2" s="1086"/>
      <c r="AO2" s="1086"/>
      <c r="AP2" s="1086"/>
      <c r="AQ2" s="1086"/>
      <c r="AR2" s="1086"/>
      <c r="AS2" s="1086"/>
      <c r="AT2" s="1086"/>
      <c r="AU2" s="1086"/>
      <c r="AV2" s="1086"/>
      <c r="AW2" s="1086"/>
      <c r="AX2" s="1086"/>
      <c r="AY2" s="1086"/>
      <c r="AZ2" s="1086"/>
      <c r="BA2" s="1086"/>
      <c r="BB2" s="1086"/>
      <c r="BC2" s="1086"/>
      <c r="BD2" s="1086"/>
      <c r="BE2" s="1086"/>
      <c r="BF2" s="1086"/>
      <c r="BG2" s="1086"/>
      <c r="BH2" s="1086"/>
      <c r="BI2" s="108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087" t="s">
        <v>353</v>
      </c>
      <c r="DK2" s="1088"/>
      <c r="DL2" s="1088"/>
      <c r="DM2" s="1088"/>
      <c r="DN2" s="1088"/>
      <c r="DO2" s="1089"/>
      <c r="DP2" s="216"/>
      <c r="DQ2" s="1087" t="s">
        <v>354</v>
      </c>
      <c r="DR2" s="1088"/>
      <c r="DS2" s="1088"/>
      <c r="DT2" s="1088"/>
      <c r="DU2" s="1088"/>
      <c r="DV2" s="1088"/>
      <c r="DW2" s="1088"/>
      <c r="DX2" s="1088"/>
      <c r="DY2" s="1088"/>
      <c r="DZ2" s="1089"/>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1055" t="s">
        <v>355</v>
      </c>
      <c r="B4" s="1055"/>
      <c r="C4" s="1055"/>
      <c r="D4" s="1055"/>
      <c r="E4" s="1055"/>
      <c r="F4" s="1055"/>
      <c r="G4" s="1055"/>
      <c r="H4" s="1055"/>
      <c r="I4" s="1055"/>
      <c r="J4" s="1055"/>
      <c r="K4" s="1055"/>
      <c r="L4" s="1055"/>
      <c r="M4" s="1055"/>
      <c r="N4" s="1055"/>
      <c r="O4" s="1055"/>
      <c r="P4" s="1055"/>
      <c r="Q4" s="1055"/>
      <c r="R4" s="1055"/>
      <c r="S4" s="1055"/>
      <c r="T4" s="1055"/>
      <c r="U4" s="1055"/>
      <c r="V4" s="1055"/>
      <c r="W4" s="1055"/>
      <c r="X4" s="1055"/>
      <c r="Y4" s="1055"/>
      <c r="Z4" s="1055"/>
      <c r="AA4" s="1055"/>
      <c r="AB4" s="1055"/>
      <c r="AC4" s="1055"/>
      <c r="AD4" s="1055"/>
      <c r="AE4" s="1055"/>
      <c r="AF4" s="1055"/>
      <c r="AG4" s="1055"/>
      <c r="AH4" s="1055"/>
      <c r="AI4" s="1055"/>
      <c r="AJ4" s="1055"/>
      <c r="AK4" s="1055"/>
      <c r="AL4" s="1055"/>
      <c r="AM4" s="1055"/>
      <c r="AN4" s="1055"/>
      <c r="AO4" s="1055"/>
      <c r="AP4" s="1055"/>
      <c r="AQ4" s="1055"/>
      <c r="AR4" s="1055"/>
      <c r="AS4" s="1055"/>
      <c r="AT4" s="1055"/>
      <c r="AU4" s="1055"/>
      <c r="AV4" s="1055"/>
      <c r="AW4" s="1055"/>
      <c r="AX4" s="1055"/>
      <c r="AY4" s="1055"/>
      <c r="AZ4" s="220"/>
      <c r="BA4" s="220"/>
      <c r="BB4" s="220"/>
      <c r="BC4" s="220"/>
      <c r="BD4" s="220"/>
      <c r="BE4" s="221"/>
      <c r="BF4" s="221"/>
      <c r="BG4" s="221"/>
      <c r="BH4" s="221"/>
      <c r="BI4" s="221"/>
      <c r="BJ4" s="221"/>
      <c r="BK4" s="221"/>
      <c r="BL4" s="221"/>
      <c r="BM4" s="221"/>
      <c r="BN4" s="221"/>
      <c r="BO4" s="221"/>
      <c r="BP4" s="221"/>
      <c r="BQ4" s="730" t="s">
        <v>356</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22"/>
    </row>
    <row r="5" spans="1:131" s="223" customFormat="1" ht="26.25" customHeight="1" x14ac:dyDescent="0.15">
      <c r="A5" s="990" t="s">
        <v>357</v>
      </c>
      <c r="B5" s="991"/>
      <c r="C5" s="991"/>
      <c r="D5" s="991"/>
      <c r="E5" s="991"/>
      <c r="F5" s="991"/>
      <c r="G5" s="991"/>
      <c r="H5" s="991"/>
      <c r="I5" s="991"/>
      <c r="J5" s="991"/>
      <c r="K5" s="991"/>
      <c r="L5" s="991"/>
      <c r="M5" s="991"/>
      <c r="N5" s="991"/>
      <c r="O5" s="991"/>
      <c r="P5" s="992"/>
      <c r="Q5" s="996" t="s">
        <v>358</v>
      </c>
      <c r="R5" s="997"/>
      <c r="S5" s="997"/>
      <c r="T5" s="997"/>
      <c r="U5" s="998"/>
      <c r="V5" s="996" t="s">
        <v>359</v>
      </c>
      <c r="W5" s="997"/>
      <c r="X5" s="997"/>
      <c r="Y5" s="997"/>
      <c r="Z5" s="998"/>
      <c r="AA5" s="996" t="s">
        <v>360</v>
      </c>
      <c r="AB5" s="997"/>
      <c r="AC5" s="997"/>
      <c r="AD5" s="997"/>
      <c r="AE5" s="997"/>
      <c r="AF5" s="1090" t="s">
        <v>361</v>
      </c>
      <c r="AG5" s="997"/>
      <c r="AH5" s="997"/>
      <c r="AI5" s="997"/>
      <c r="AJ5" s="1010"/>
      <c r="AK5" s="997" t="s">
        <v>362</v>
      </c>
      <c r="AL5" s="997"/>
      <c r="AM5" s="997"/>
      <c r="AN5" s="997"/>
      <c r="AO5" s="998"/>
      <c r="AP5" s="996" t="s">
        <v>363</v>
      </c>
      <c r="AQ5" s="997"/>
      <c r="AR5" s="997"/>
      <c r="AS5" s="997"/>
      <c r="AT5" s="998"/>
      <c r="AU5" s="996" t="s">
        <v>364</v>
      </c>
      <c r="AV5" s="997"/>
      <c r="AW5" s="997"/>
      <c r="AX5" s="997"/>
      <c r="AY5" s="1010"/>
      <c r="AZ5" s="220"/>
      <c r="BA5" s="220"/>
      <c r="BB5" s="220"/>
      <c r="BC5" s="220"/>
      <c r="BD5" s="220"/>
      <c r="BE5" s="221"/>
      <c r="BF5" s="221"/>
      <c r="BG5" s="221"/>
      <c r="BH5" s="221"/>
      <c r="BI5" s="221"/>
      <c r="BJ5" s="221"/>
      <c r="BK5" s="221"/>
      <c r="BL5" s="221"/>
      <c r="BM5" s="221"/>
      <c r="BN5" s="221"/>
      <c r="BO5" s="221"/>
      <c r="BP5" s="221"/>
      <c r="BQ5" s="990" t="s">
        <v>365</v>
      </c>
      <c r="BR5" s="991"/>
      <c r="BS5" s="991"/>
      <c r="BT5" s="991"/>
      <c r="BU5" s="991"/>
      <c r="BV5" s="991"/>
      <c r="BW5" s="991"/>
      <c r="BX5" s="991"/>
      <c r="BY5" s="991"/>
      <c r="BZ5" s="991"/>
      <c r="CA5" s="991"/>
      <c r="CB5" s="991"/>
      <c r="CC5" s="991"/>
      <c r="CD5" s="991"/>
      <c r="CE5" s="991"/>
      <c r="CF5" s="991"/>
      <c r="CG5" s="992"/>
      <c r="CH5" s="996" t="s">
        <v>366</v>
      </c>
      <c r="CI5" s="997"/>
      <c r="CJ5" s="997"/>
      <c r="CK5" s="997"/>
      <c r="CL5" s="998"/>
      <c r="CM5" s="996" t="s">
        <v>367</v>
      </c>
      <c r="CN5" s="997"/>
      <c r="CO5" s="997"/>
      <c r="CP5" s="997"/>
      <c r="CQ5" s="998"/>
      <c r="CR5" s="996" t="s">
        <v>368</v>
      </c>
      <c r="CS5" s="997"/>
      <c r="CT5" s="997"/>
      <c r="CU5" s="997"/>
      <c r="CV5" s="998"/>
      <c r="CW5" s="996" t="s">
        <v>369</v>
      </c>
      <c r="CX5" s="997"/>
      <c r="CY5" s="997"/>
      <c r="CZ5" s="997"/>
      <c r="DA5" s="998"/>
      <c r="DB5" s="996" t="s">
        <v>370</v>
      </c>
      <c r="DC5" s="997"/>
      <c r="DD5" s="997"/>
      <c r="DE5" s="997"/>
      <c r="DF5" s="998"/>
      <c r="DG5" s="1080" t="s">
        <v>371</v>
      </c>
      <c r="DH5" s="1081"/>
      <c r="DI5" s="1081"/>
      <c r="DJ5" s="1081"/>
      <c r="DK5" s="1082"/>
      <c r="DL5" s="1080" t="s">
        <v>372</v>
      </c>
      <c r="DM5" s="1081"/>
      <c r="DN5" s="1081"/>
      <c r="DO5" s="1081"/>
      <c r="DP5" s="1082"/>
      <c r="DQ5" s="996" t="s">
        <v>373</v>
      </c>
      <c r="DR5" s="997"/>
      <c r="DS5" s="997"/>
      <c r="DT5" s="997"/>
      <c r="DU5" s="998"/>
      <c r="DV5" s="996" t="s">
        <v>364</v>
      </c>
      <c r="DW5" s="997"/>
      <c r="DX5" s="997"/>
      <c r="DY5" s="997"/>
      <c r="DZ5" s="1010"/>
      <c r="EA5" s="222"/>
    </row>
    <row r="6" spans="1:131" s="223" customFormat="1" ht="26.25" customHeight="1" thickBot="1" x14ac:dyDescent="0.2">
      <c r="A6" s="993"/>
      <c r="B6" s="994"/>
      <c r="C6" s="994"/>
      <c r="D6" s="994"/>
      <c r="E6" s="994"/>
      <c r="F6" s="994"/>
      <c r="G6" s="994"/>
      <c r="H6" s="994"/>
      <c r="I6" s="994"/>
      <c r="J6" s="994"/>
      <c r="K6" s="994"/>
      <c r="L6" s="994"/>
      <c r="M6" s="994"/>
      <c r="N6" s="994"/>
      <c r="O6" s="994"/>
      <c r="P6" s="995"/>
      <c r="Q6" s="999"/>
      <c r="R6" s="1000"/>
      <c r="S6" s="1000"/>
      <c r="T6" s="1000"/>
      <c r="U6" s="1001"/>
      <c r="V6" s="999"/>
      <c r="W6" s="1000"/>
      <c r="X6" s="1000"/>
      <c r="Y6" s="1000"/>
      <c r="Z6" s="1001"/>
      <c r="AA6" s="999"/>
      <c r="AB6" s="1000"/>
      <c r="AC6" s="1000"/>
      <c r="AD6" s="1000"/>
      <c r="AE6" s="1000"/>
      <c r="AF6" s="1091"/>
      <c r="AG6" s="1000"/>
      <c r="AH6" s="1000"/>
      <c r="AI6" s="1000"/>
      <c r="AJ6" s="1011"/>
      <c r="AK6" s="1000"/>
      <c r="AL6" s="1000"/>
      <c r="AM6" s="1000"/>
      <c r="AN6" s="1000"/>
      <c r="AO6" s="1001"/>
      <c r="AP6" s="999"/>
      <c r="AQ6" s="1000"/>
      <c r="AR6" s="1000"/>
      <c r="AS6" s="1000"/>
      <c r="AT6" s="1001"/>
      <c r="AU6" s="999"/>
      <c r="AV6" s="1000"/>
      <c r="AW6" s="1000"/>
      <c r="AX6" s="1000"/>
      <c r="AY6" s="1011"/>
      <c r="AZ6" s="220"/>
      <c r="BA6" s="220"/>
      <c r="BB6" s="220"/>
      <c r="BC6" s="220"/>
      <c r="BD6" s="220"/>
      <c r="BE6" s="221"/>
      <c r="BF6" s="221"/>
      <c r="BG6" s="221"/>
      <c r="BH6" s="221"/>
      <c r="BI6" s="221"/>
      <c r="BJ6" s="221"/>
      <c r="BK6" s="221"/>
      <c r="BL6" s="221"/>
      <c r="BM6" s="221"/>
      <c r="BN6" s="221"/>
      <c r="BO6" s="221"/>
      <c r="BP6" s="221"/>
      <c r="BQ6" s="993"/>
      <c r="BR6" s="994"/>
      <c r="BS6" s="994"/>
      <c r="BT6" s="994"/>
      <c r="BU6" s="994"/>
      <c r="BV6" s="994"/>
      <c r="BW6" s="994"/>
      <c r="BX6" s="994"/>
      <c r="BY6" s="994"/>
      <c r="BZ6" s="994"/>
      <c r="CA6" s="994"/>
      <c r="CB6" s="994"/>
      <c r="CC6" s="994"/>
      <c r="CD6" s="994"/>
      <c r="CE6" s="994"/>
      <c r="CF6" s="994"/>
      <c r="CG6" s="995"/>
      <c r="CH6" s="999"/>
      <c r="CI6" s="1000"/>
      <c r="CJ6" s="1000"/>
      <c r="CK6" s="1000"/>
      <c r="CL6" s="1001"/>
      <c r="CM6" s="999"/>
      <c r="CN6" s="1000"/>
      <c r="CO6" s="1000"/>
      <c r="CP6" s="1000"/>
      <c r="CQ6" s="1001"/>
      <c r="CR6" s="999"/>
      <c r="CS6" s="1000"/>
      <c r="CT6" s="1000"/>
      <c r="CU6" s="1000"/>
      <c r="CV6" s="1001"/>
      <c r="CW6" s="999"/>
      <c r="CX6" s="1000"/>
      <c r="CY6" s="1000"/>
      <c r="CZ6" s="1000"/>
      <c r="DA6" s="1001"/>
      <c r="DB6" s="999"/>
      <c r="DC6" s="1000"/>
      <c r="DD6" s="1000"/>
      <c r="DE6" s="1000"/>
      <c r="DF6" s="1001"/>
      <c r="DG6" s="1083"/>
      <c r="DH6" s="1084"/>
      <c r="DI6" s="1084"/>
      <c r="DJ6" s="1084"/>
      <c r="DK6" s="1085"/>
      <c r="DL6" s="1083"/>
      <c r="DM6" s="1084"/>
      <c r="DN6" s="1084"/>
      <c r="DO6" s="1084"/>
      <c r="DP6" s="1085"/>
      <c r="DQ6" s="999"/>
      <c r="DR6" s="1000"/>
      <c r="DS6" s="1000"/>
      <c r="DT6" s="1000"/>
      <c r="DU6" s="1001"/>
      <c r="DV6" s="999"/>
      <c r="DW6" s="1000"/>
      <c r="DX6" s="1000"/>
      <c r="DY6" s="1000"/>
      <c r="DZ6" s="1011"/>
      <c r="EA6" s="222"/>
    </row>
    <row r="7" spans="1:131" s="223" customFormat="1" ht="26.25" customHeight="1" thickTop="1" x14ac:dyDescent="0.15">
      <c r="A7" s="224">
        <v>1</v>
      </c>
      <c r="B7" s="1043" t="s">
        <v>374</v>
      </c>
      <c r="C7" s="1044"/>
      <c r="D7" s="1044"/>
      <c r="E7" s="1044"/>
      <c r="F7" s="1044"/>
      <c r="G7" s="1044"/>
      <c r="H7" s="1044"/>
      <c r="I7" s="1044"/>
      <c r="J7" s="1044"/>
      <c r="K7" s="1044"/>
      <c r="L7" s="1044"/>
      <c r="M7" s="1044"/>
      <c r="N7" s="1044"/>
      <c r="O7" s="1044"/>
      <c r="P7" s="1045"/>
      <c r="Q7" s="1098">
        <v>7900</v>
      </c>
      <c r="R7" s="1099"/>
      <c r="S7" s="1099"/>
      <c r="T7" s="1099"/>
      <c r="U7" s="1099"/>
      <c r="V7" s="1099">
        <v>7445</v>
      </c>
      <c r="W7" s="1099"/>
      <c r="X7" s="1099"/>
      <c r="Y7" s="1099"/>
      <c r="Z7" s="1099"/>
      <c r="AA7" s="1099">
        <v>455</v>
      </c>
      <c r="AB7" s="1099"/>
      <c r="AC7" s="1099"/>
      <c r="AD7" s="1099"/>
      <c r="AE7" s="1100"/>
      <c r="AF7" s="1101">
        <v>421</v>
      </c>
      <c r="AG7" s="1102"/>
      <c r="AH7" s="1102"/>
      <c r="AI7" s="1102"/>
      <c r="AJ7" s="1103"/>
      <c r="AK7" s="1104">
        <v>546</v>
      </c>
      <c r="AL7" s="1105"/>
      <c r="AM7" s="1105"/>
      <c r="AN7" s="1105"/>
      <c r="AO7" s="1105"/>
      <c r="AP7" s="1105">
        <v>6958</v>
      </c>
      <c r="AQ7" s="1105"/>
      <c r="AR7" s="1105"/>
      <c r="AS7" s="1105"/>
      <c r="AT7" s="1105"/>
      <c r="AU7" s="1106"/>
      <c r="AV7" s="1106"/>
      <c r="AW7" s="1106"/>
      <c r="AX7" s="1106"/>
      <c r="AY7" s="1107"/>
      <c r="AZ7" s="220"/>
      <c r="BA7" s="220"/>
      <c r="BB7" s="220"/>
      <c r="BC7" s="220"/>
      <c r="BD7" s="220"/>
      <c r="BE7" s="221"/>
      <c r="BF7" s="221"/>
      <c r="BG7" s="221"/>
      <c r="BH7" s="221"/>
      <c r="BI7" s="221"/>
      <c r="BJ7" s="221"/>
      <c r="BK7" s="221"/>
      <c r="BL7" s="221"/>
      <c r="BM7" s="221"/>
      <c r="BN7" s="221"/>
      <c r="BO7" s="221"/>
      <c r="BP7" s="221"/>
      <c r="BQ7" s="224">
        <v>1</v>
      </c>
      <c r="BR7" s="225"/>
      <c r="BS7" s="1095" t="s">
        <v>545</v>
      </c>
      <c r="BT7" s="1096"/>
      <c r="BU7" s="1096"/>
      <c r="BV7" s="1096"/>
      <c r="BW7" s="1096"/>
      <c r="BX7" s="1096"/>
      <c r="BY7" s="1096"/>
      <c r="BZ7" s="1096"/>
      <c r="CA7" s="1096"/>
      <c r="CB7" s="1096"/>
      <c r="CC7" s="1096"/>
      <c r="CD7" s="1096"/>
      <c r="CE7" s="1096"/>
      <c r="CF7" s="1096"/>
      <c r="CG7" s="1108"/>
      <c r="CH7" s="1092">
        <v>7</v>
      </c>
      <c r="CI7" s="1093"/>
      <c r="CJ7" s="1093"/>
      <c r="CK7" s="1093"/>
      <c r="CL7" s="1094"/>
      <c r="CM7" s="1092">
        <v>145</v>
      </c>
      <c r="CN7" s="1093"/>
      <c r="CO7" s="1093"/>
      <c r="CP7" s="1093"/>
      <c r="CQ7" s="1094"/>
      <c r="CR7" s="1092">
        <v>20</v>
      </c>
      <c r="CS7" s="1093"/>
      <c r="CT7" s="1093"/>
      <c r="CU7" s="1093"/>
      <c r="CV7" s="1094"/>
      <c r="CW7" s="1092" t="s">
        <v>547</v>
      </c>
      <c r="CX7" s="1093"/>
      <c r="CY7" s="1093"/>
      <c r="CZ7" s="1093"/>
      <c r="DA7" s="1094"/>
      <c r="DB7" s="1092" t="s">
        <v>547</v>
      </c>
      <c r="DC7" s="1093"/>
      <c r="DD7" s="1093"/>
      <c r="DE7" s="1093"/>
      <c r="DF7" s="1094"/>
      <c r="DG7" s="1092" t="s">
        <v>547</v>
      </c>
      <c r="DH7" s="1093"/>
      <c r="DI7" s="1093"/>
      <c r="DJ7" s="1093"/>
      <c r="DK7" s="1094"/>
      <c r="DL7" s="1092" t="s">
        <v>547</v>
      </c>
      <c r="DM7" s="1093"/>
      <c r="DN7" s="1093"/>
      <c r="DO7" s="1093"/>
      <c r="DP7" s="1094"/>
      <c r="DQ7" s="1092" t="s">
        <v>547</v>
      </c>
      <c r="DR7" s="1093"/>
      <c r="DS7" s="1093"/>
      <c r="DT7" s="1093"/>
      <c r="DU7" s="1094"/>
      <c r="DV7" s="1095"/>
      <c r="DW7" s="1096"/>
      <c r="DX7" s="1096"/>
      <c r="DY7" s="1096"/>
      <c r="DZ7" s="1097"/>
      <c r="EA7" s="222"/>
    </row>
    <row r="8" spans="1:131" s="223" customFormat="1" ht="26.25" customHeight="1" x14ac:dyDescent="0.15">
      <c r="A8" s="226">
        <v>2</v>
      </c>
      <c r="B8" s="1025" t="s">
        <v>375</v>
      </c>
      <c r="C8" s="1026"/>
      <c r="D8" s="1026"/>
      <c r="E8" s="1026"/>
      <c r="F8" s="1026"/>
      <c r="G8" s="1026"/>
      <c r="H8" s="1026"/>
      <c r="I8" s="1026"/>
      <c r="J8" s="1026"/>
      <c r="K8" s="1026"/>
      <c r="L8" s="1026"/>
      <c r="M8" s="1026"/>
      <c r="N8" s="1026"/>
      <c r="O8" s="1026"/>
      <c r="P8" s="1027"/>
      <c r="Q8" s="1033">
        <v>9</v>
      </c>
      <c r="R8" s="1034"/>
      <c r="S8" s="1034"/>
      <c r="T8" s="1034"/>
      <c r="U8" s="1034"/>
      <c r="V8" s="1034">
        <v>9</v>
      </c>
      <c r="W8" s="1034"/>
      <c r="X8" s="1034"/>
      <c r="Y8" s="1034"/>
      <c r="Z8" s="1034"/>
      <c r="AA8" s="1034" t="s">
        <v>547</v>
      </c>
      <c r="AB8" s="1034"/>
      <c r="AC8" s="1034"/>
      <c r="AD8" s="1034"/>
      <c r="AE8" s="1035"/>
      <c r="AF8" s="1030" t="s">
        <v>122</v>
      </c>
      <c r="AG8" s="1031"/>
      <c r="AH8" s="1031"/>
      <c r="AI8" s="1031"/>
      <c r="AJ8" s="1032"/>
      <c r="AK8" s="1076" t="s">
        <v>547</v>
      </c>
      <c r="AL8" s="1077"/>
      <c r="AM8" s="1077"/>
      <c r="AN8" s="1077"/>
      <c r="AO8" s="1077"/>
      <c r="AP8" s="1077" t="s">
        <v>547</v>
      </c>
      <c r="AQ8" s="1077"/>
      <c r="AR8" s="1077"/>
      <c r="AS8" s="1077"/>
      <c r="AT8" s="1077"/>
      <c r="AU8" s="1078"/>
      <c r="AV8" s="1078"/>
      <c r="AW8" s="1078"/>
      <c r="AX8" s="1078"/>
      <c r="AY8" s="1079"/>
      <c r="AZ8" s="220"/>
      <c r="BA8" s="220"/>
      <c r="BB8" s="220"/>
      <c r="BC8" s="220"/>
      <c r="BD8" s="220"/>
      <c r="BE8" s="221"/>
      <c r="BF8" s="221"/>
      <c r="BG8" s="221"/>
      <c r="BH8" s="221"/>
      <c r="BI8" s="221"/>
      <c r="BJ8" s="221"/>
      <c r="BK8" s="221"/>
      <c r="BL8" s="221"/>
      <c r="BM8" s="221"/>
      <c r="BN8" s="221"/>
      <c r="BO8" s="221"/>
      <c r="BP8" s="221"/>
      <c r="BQ8" s="226">
        <v>2</v>
      </c>
      <c r="BR8" s="227"/>
      <c r="BS8" s="987" t="s">
        <v>546</v>
      </c>
      <c r="BT8" s="988"/>
      <c r="BU8" s="988"/>
      <c r="BV8" s="988"/>
      <c r="BW8" s="988"/>
      <c r="BX8" s="988"/>
      <c r="BY8" s="988"/>
      <c r="BZ8" s="988"/>
      <c r="CA8" s="988"/>
      <c r="CB8" s="988"/>
      <c r="CC8" s="988"/>
      <c r="CD8" s="988"/>
      <c r="CE8" s="988"/>
      <c r="CF8" s="988"/>
      <c r="CG8" s="1009"/>
      <c r="CH8" s="984">
        <v>3</v>
      </c>
      <c r="CI8" s="985"/>
      <c r="CJ8" s="985"/>
      <c r="CK8" s="985"/>
      <c r="CL8" s="986"/>
      <c r="CM8" s="984">
        <v>21</v>
      </c>
      <c r="CN8" s="985"/>
      <c r="CO8" s="985"/>
      <c r="CP8" s="985"/>
      <c r="CQ8" s="986"/>
      <c r="CR8" s="984">
        <v>3</v>
      </c>
      <c r="CS8" s="985"/>
      <c r="CT8" s="985"/>
      <c r="CU8" s="985"/>
      <c r="CV8" s="986"/>
      <c r="CW8" s="984">
        <v>1</v>
      </c>
      <c r="CX8" s="985"/>
      <c r="CY8" s="985"/>
      <c r="CZ8" s="985"/>
      <c r="DA8" s="986"/>
      <c r="DB8" s="984" t="s">
        <v>547</v>
      </c>
      <c r="DC8" s="985"/>
      <c r="DD8" s="985"/>
      <c r="DE8" s="985"/>
      <c r="DF8" s="986"/>
      <c r="DG8" s="984" t="s">
        <v>547</v>
      </c>
      <c r="DH8" s="985"/>
      <c r="DI8" s="985"/>
      <c r="DJ8" s="985"/>
      <c r="DK8" s="986"/>
      <c r="DL8" s="984" t="s">
        <v>547</v>
      </c>
      <c r="DM8" s="985"/>
      <c r="DN8" s="985"/>
      <c r="DO8" s="985"/>
      <c r="DP8" s="986"/>
      <c r="DQ8" s="984" t="s">
        <v>547</v>
      </c>
      <c r="DR8" s="985"/>
      <c r="DS8" s="985"/>
      <c r="DT8" s="985"/>
      <c r="DU8" s="986"/>
      <c r="DV8" s="987"/>
      <c r="DW8" s="988"/>
      <c r="DX8" s="988"/>
      <c r="DY8" s="988"/>
      <c r="DZ8" s="989"/>
      <c r="EA8" s="222"/>
    </row>
    <row r="9" spans="1:131" s="223" customFormat="1" ht="26.25" customHeight="1" x14ac:dyDescent="0.15">
      <c r="A9" s="226">
        <v>3</v>
      </c>
      <c r="B9" s="1025"/>
      <c r="C9" s="1026"/>
      <c r="D9" s="1026"/>
      <c r="E9" s="1026"/>
      <c r="F9" s="1026"/>
      <c r="G9" s="1026"/>
      <c r="H9" s="1026"/>
      <c r="I9" s="1026"/>
      <c r="J9" s="1026"/>
      <c r="K9" s="1026"/>
      <c r="L9" s="1026"/>
      <c r="M9" s="1026"/>
      <c r="N9" s="1026"/>
      <c r="O9" s="1026"/>
      <c r="P9" s="1027"/>
      <c r="Q9" s="1033"/>
      <c r="R9" s="1034"/>
      <c r="S9" s="1034"/>
      <c r="T9" s="1034"/>
      <c r="U9" s="1034"/>
      <c r="V9" s="1034"/>
      <c r="W9" s="1034"/>
      <c r="X9" s="1034"/>
      <c r="Y9" s="1034"/>
      <c r="Z9" s="1034"/>
      <c r="AA9" s="1034"/>
      <c r="AB9" s="1034"/>
      <c r="AC9" s="1034"/>
      <c r="AD9" s="1034"/>
      <c r="AE9" s="1035"/>
      <c r="AF9" s="1030"/>
      <c r="AG9" s="1031"/>
      <c r="AH9" s="1031"/>
      <c r="AI9" s="1031"/>
      <c r="AJ9" s="1032"/>
      <c r="AK9" s="1076"/>
      <c r="AL9" s="1077"/>
      <c r="AM9" s="1077"/>
      <c r="AN9" s="1077"/>
      <c r="AO9" s="1077"/>
      <c r="AP9" s="1077"/>
      <c r="AQ9" s="1077"/>
      <c r="AR9" s="1077"/>
      <c r="AS9" s="1077"/>
      <c r="AT9" s="1077"/>
      <c r="AU9" s="1078"/>
      <c r="AV9" s="1078"/>
      <c r="AW9" s="1078"/>
      <c r="AX9" s="1078"/>
      <c r="AY9" s="1079"/>
      <c r="AZ9" s="220"/>
      <c r="BA9" s="220"/>
      <c r="BB9" s="220"/>
      <c r="BC9" s="220"/>
      <c r="BD9" s="220"/>
      <c r="BE9" s="221"/>
      <c r="BF9" s="221"/>
      <c r="BG9" s="221"/>
      <c r="BH9" s="221"/>
      <c r="BI9" s="221"/>
      <c r="BJ9" s="221"/>
      <c r="BK9" s="221"/>
      <c r="BL9" s="221"/>
      <c r="BM9" s="221"/>
      <c r="BN9" s="221"/>
      <c r="BO9" s="221"/>
      <c r="BP9" s="221"/>
      <c r="BQ9" s="226">
        <v>3</v>
      </c>
      <c r="BR9" s="227"/>
      <c r="BS9" s="987"/>
      <c r="BT9" s="988"/>
      <c r="BU9" s="988"/>
      <c r="BV9" s="988"/>
      <c r="BW9" s="988"/>
      <c r="BX9" s="988"/>
      <c r="BY9" s="988"/>
      <c r="BZ9" s="988"/>
      <c r="CA9" s="988"/>
      <c r="CB9" s="988"/>
      <c r="CC9" s="988"/>
      <c r="CD9" s="988"/>
      <c r="CE9" s="988"/>
      <c r="CF9" s="988"/>
      <c r="CG9" s="1009"/>
      <c r="CH9" s="984"/>
      <c r="CI9" s="985"/>
      <c r="CJ9" s="985"/>
      <c r="CK9" s="985"/>
      <c r="CL9" s="986"/>
      <c r="CM9" s="984"/>
      <c r="CN9" s="985"/>
      <c r="CO9" s="985"/>
      <c r="CP9" s="985"/>
      <c r="CQ9" s="986"/>
      <c r="CR9" s="984"/>
      <c r="CS9" s="985"/>
      <c r="CT9" s="985"/>
      <c r="CU9" s="985"/>
      <c r="CV9" s="986"/>
      <c r="CW9" s="984"/>
      <c r="CX9" s="985"/>
      <c r="CY9" s="985"/>
      <c r="CZ9" s="985"/>
      <c r="DA9" s="986"/>
      <c r="DB9" s="984"/>
      <c r="DC9" s="985"/>
      <c r="DD9" s="985"/>
      <c r="DE9" s="985"/>
      <c r="DF9" s="986"/>
      <c r="DG9" s="984"/>
      <c r="DH9" s="985"/>
      <c r="DI9" s="985"/>
      <c r="DJ9" s="985"/>
      <c r="DK9" s="986"/>
      <c r="DL9" s="984"/>
      <c r="DM9" s="985"/>
      <c r="DN9" s="985"/>
      <c r="DO9" s="985"/>
      <c r="DP9" s="986"/>
      <c r="DQ9" s="984"/>
      <c r="DR9" s="985"/>
      <c r="DS9" s="985"/>
      <c r="DT9" s="985"/>
      <c r="DU9" s="986"/>
      <c r="DV9" s="987"/>
      <c r="DW9" s="988"/>
      <c r="DX9" s="988"/>
      <c r="DY9" s="988"/>
      <c r="DZ9" s="989"/>
      <c r="EA9" s="222"/>
    </row>
    <row r="10" spans="1:131" s="223" customFormat="1" ht="26.25" customHeight="1" x14ac:dyDescent="0.15">
      <c r="A10" s="226">
        <v>4</v>
      </c>
      <c r="B10" s="1025"/>
      <c r="C10" s="1026"/>
      <c r="D10" s="1026"/>
      <c r="E10" s="1026"/>
      <c r="F10" s="1026"/>
      <c r="G10" s="1026"/>
      <c r="H10" s="1026"/>
      <c r="I10" s="1026"/>
      <c r="J10" s="1026"/>
      <c r="K10" s="1026"/>
      <c r="L10" s="1026"/>
      <c r="M10" s="1026"/>
      <c r="N10" s="1026"/>
      <c r="O10" s="1026"/>
      <c r="P10" s="1027"/>
      <c r="Q10" s="1033"/>
      <c r="R10" s="1034"/>
      <c r="S10" s="1034"/>
      <c r="T10" s="1034"/>
      <c r="U10" s="1034"/>
      <c r="V10" s="1034"/>
      <c r="W10" s="1034"/>
      <c r="X10" s="1034"/>
      <c r="Y10" s="1034"/>
      <c r="Z10" s="1034"/>
      <c r="AA10" s="1034"/>
      <c r="AB10" s="1034"/>
      <c r="AC10" s="1034"/>
      <c r="AD10" s="1034"/>
      <c r="AE10" s="1035"/>
      <c r="AF10" s="1030"/>
      <c r="AG10" s="1031"/>
      <c r="AH10" s="1031"/>
      <c r="AI10" s="1031"/>
      <c r="AJ10" s="1032"/>
      <c r="AK10" s="1076"/>
      <c r="AL10" s="1077"/>
      <c r="AM10" s="1077"/>
      <c r="AN10" s="1077"/>
      <c r="AO10" s="1077"/>
      <c r="AP10" s="1077"/>
      <c r="AQ10" s="1077"/>
      <c r="AR10" s="1077"/>
      <c r="AS10" s="1077"/>
      <c r="AT10" s="1077"/>
      <c r="AU10" s="1078"/>
      <c r="AV10" s="1078"/>
      <c r="AW10" s="1078"/>
      <c r="AX10" s="1078"/>
      <c r="AY10" s="1079"/>
      <c r="AZ10" s="220"/>
      <c r="BA10" s="220"/>
      <c r="BB10" s="220"/>
      <c r="BC10" s="220"/>
      <c r="BD10" s="220"/>
      <c r="BE10" s="221"/>
      <c r="BF10" s="221"/>
      <c r="BG10" s="221"/>
      <c r="BH10" s="221"/>
      <c r="BI10" s="221"/>
      <c r="BJ10" s="221"/>
      <c r="BK10" s="221"/>
      <c r="BL10" s="221"/>
      <c r="BM10" s="221"/>
      <c r="BN10" s="221"/>
      <c r="BO10" s="221"/>
      <c r="BP10" s="221"/>
      <c r="BQ10" s="226">
        <v>4</v>
      </c>
      <c r="BR10" s="227"/>
      <c r="BS10" s="987"/>
      <c r="BT10" s="988"/>
      <c r="BU10" s="988"/>
      <c r="BV10" s="988"/>
      <c r="BW10" s="988"/>
      <c r="BX10" s="988"/>
      <c r="BY10" s="988"/>
      <c r="BZ10" s="988"/>
      <c r="CA10" s="988"/>
      <c r="CB10" s="988"/>
      <c r="CC10" s="988"/>
      <c r="CD10" s="988"/>
      <c r="CE10" s="988"/>
      <c r="CF10" s="988"/>
      <c r="CG10" s="1009"/>
      <c r="CH10" s="984"/>
      <c r="CI10" s="985"/>
      <c r="CJ10" s="985"/>
      <c r="CK10" s="985"/>
      <c r="CL10" s="986"/>
      <c r="CM10" s="984"/>
      <c r="CN10" s="985"/>
      <c r="CO10" s="985"/>
      <c r="CP10" s="985"/>
      <c r="CQ10" s="986"/>
      <c r="CR10" s="984"/>
      <c r="CS10" s="985"/>
      <c r="CT10" s="985"/>
      <c r="CU10" s="985"/>
      <c r="CV10" s="986"/>
      <c r="CW10" s="984"/>
      <c r="CX10" s="985"/>
      <c r="CY10" s="985"/>
      <c r="CZ10" s="985"/>
      <c r="DA10" s="986"/>
      <c r="DB10" s="984"/>
      <c r="DC10" s="985"/>
      <c r="DD10" s="985"/>
      <c r="DE10" s="985"/>
      <c r="DF10" s="986"/>
      <c r="DG10" s="984"/>
      <c r="DH10" s="985"/>
      <c r="DI10" s="985"/>
      <c r="DJ10" s="985"/>
      <c r="DK10" s="986"/>
      <c r="DL10" s="984"/>
      <c r="DM10" s="985"/>
      <c r="DN10" s="985"/>
      <c r="DO10" s="985"/>
      <c r="DP10" s="986"/>
      <c r="DQ10" s="984"/>
      <c r="DR10" s="985"/>
      <c r="DS10" s="985"/>
      <c r="DT10" s="985"/>
      <c r="DU10" s="986"/>
      <c r="DV10" s="987"/>
      <c r="DW10" s="988"/>
      <c r="DX10" s="988"/>
      <c r="DY10" s="988"/>
      <c r="DZ10" s="989"/>
      <c r="EA10" s="222"/>
    </row>
    <row r="11" spans="1:131" s="223" customFormat="1" ht="26.25" customHeight="1" x14ac:dyDescent="0.15">
      <c r="A11" s="226">
        <v>5</v>
      </c>
      <c r="B11" s="1025"/>
      <c r="C11" s="1026"/>
      <c r="D11" s="1026"/>
      <c r="E11" s="1026"/>
      <c r="F11" s="1026"/>
      <c r="G11" s="1026"/>
      <c r="H11" s="1026"/>
      <c r="I11" s="1026"/>
      <c r="J11" s="1026"/>
      <c r="K11" s="1026"/>
      <c r="L11" s="1026"/>
      <c r="M11" s="1026"/>
      <c r="N11" s="1026"/>
      <c r="O11" s="1026"/>
      <c r="P11" s="1027"/>
      <c r="Q11" s="1033"/>
      <c r="R11" s="1034"/>
      <c r="S11" s="1034"/>
      <c r="T11" s="1034"/>
      <c r="U11" s="1034"/>
      <c r="V11" s="1034"/>
      <c r="W11" s="1034"/>
      <c r="X11" s="1034"/>
      <c r="Y11" s="1034"/>
      <c r="Z11" s="1034"/>
      <c r="AA11" s="1034"/>
      <c r="AB11" s="1034"/>
      <c r="AC11" s="1034"/>
      <c r="AD11" s="1034"/>
      <c r="AE11" s="1035"/>
      <c r="AF11" s="1030"/>
      <c r="AG11" s="1031"/>
      <c r="AH11" s="1031"/>
      <c r="AI11" s="1031"/>
      <c r="AJ11" s="1032"/>
      <c r="AK11" s="1076"/>
      <c r="AL11" s="1077"/>
      <c r="AM11" s="1077"/>
      <c r="AN11" s="1077"/>
      <c r="AO11" s="1077"/>
      <c r="AP11" s="1077"/>
      <c r="AQ11" s="1077"/>
      <c r="AR11" s="1077"/>
      <c r="AS11" s="1077"/>
      <c r="AT11" s="1077"/>
      <c r="AU11" s="1078"/>
      <c r="AV11" s="1078"/>
      <c r="AW11" s="1078"/>
      <c r="AX11" s="1078"/>
      <c r="AY11" s="1079"/>
      <c r="AZ11" s="220"/>
      <c r="BA11" s="220"/>
      <c r="BB11" s="220"/>
      <c r="BC11" s="220"/>
      <c r="BD11" s="220"/>
      <c r="BE11" s="221"/>
      <c r="BF11" s="221"/>
      <c r="BG11" s="221"/>
      <c r="BH11" s="221"/>
      <c r="BI11" s="221"/>
      <c r="BJ11" s="221"/>
      <c r="BK11" s="221"/>
      <c r="BL11" s="221"/>
      <c r="BM11" s="221"/>
      <c r="BN11" s="221"/>
      <c r="BO11" s="221"/>
      <c r="BP11" s="221"/>
      <c r="BQ11" s="226">
        <v>5</v>
      </c>
      <c r="BR11" s="227"/>
      <c r="BS11" s="987"/>
      <c r="BT11" s="988"/>
      <c r="BU11" s="988"/>
      <c r="BV11" s="988"/>
      <c r="BW11" s="988"/>
      <c r="BX11" s="988"/>
      <c r="BY11" s="988"/>
      <c r="BZ11" s="988"/>
      <c r="CA11" s="988"/>
      <c r="CB11" s="988"/>
      <c r="CC11" s="988"/>
      <c r="CD11" s="988"/>
      <c r="CE11" s="988"/>
      <c r="CF11" s="988"/>
      <c r="CG11" s="1009"/>
      <c r="CH11" s="984"/>
      <c r="CI11" s="985"/>
      <c r="CJ11" s="985"/>
      <c r="CK11" s="985"/>
      <c r="CL11" s="986"/>
      <c r="CM11" s="984"/>
      <c r="CN11" s="985"/>
      <c r="CO11" s="985"/>
      <c r="CP11" s="985"/>
      <c r="CQ11" s="986"/>
      <c r="CR11" s="984"/>
      <c r="CS11" s="985"/>
      <c r="CT11" s="985"/>
      <c r="CU11" s="985"/>
      <c r="CV11" s="986"/>
      <c r="CW11" s="984"/>
      <c r="CX11" s="985"/>
      <c r="CY11" s="985"/>
      <c r="CZ11" s="985"/>
      <c r="DA11" s="986"/>
      <c r="DB11" s="984"/>
      <c r="DC11" s="985"/>
      <c r="DD11" s="985"/>
      <c r="DE11" s="985"/>
      <c r="DF11" s="986"/>
      <c r="DG11" s="984"/>
      <c r="DH11" s="985"/>
      <c r="DI11" s="985"/>
      <c r="DJ11" s="985"/>
      <c r="DK11" s="986"/>
      <c r="DL11" s="984"/>
      <c r="DM11" s="985"/>
      <c r="DN11" s="985"/>
      <c r="DO11" s="985"/>
      <c r="DP11" s="986"/>
      <c r="DQ11" s="984"/>
      <c r="DR11" s="985"/>
      <c r="DS11" s="985"/>
      <c r="DT11" s="985"/>
      <c r="DU11" s="986"/>
      <c r="DV11" s="987"/>
      <c r="DW11" s="988"/>
      <c r="DX11" s="988"/>
      <c r="DY11" s="988"/>
      <c r="DZ11" s="989"/>
      <c r="EA11" s="222"/>
    </row>
    <row r="12" spans="1:131" s="223" customFormat="1" ht="26.25" customHeight="1" x14ac:dyDescent="0.15">
      <c r="A12" s="226">
        <v>6</v>
      </c>
      <c r="B12" s="1025"/>
      <c r="C12" s="1026"/>
      <c r="D12" s="1026"/>
      <c r="E12" s="1026"/>
      <c r="F12" s="1026"/>
      <c r="G12" s="1026"/>
      <c r="H12" s="1026"/>
      <c r="I12" s="1026"/>
      <c r="J12" s="1026"/>
      <c r="K12" s="1026"/>
      <c r="L12" s="1026"/>
      <c r="M12" s="1026"/>
      <c r="N12" s="1026"/>
      <c r="O12" s="1026"/>
      <c r="P12" s="1027"/>
      <c r="Q12" s="1033"/>
      <c r="R12" s="1034"/>
      <c r="S12" s="1034"/>
      <c r="T12" s="1034"/>
      <c r="U12" s="1034"/>
      <c r="V12" s="1034"/>
      <c r="W12" s="1034"/>
      <c r="X12" s="1034"/>
      <c r="Y12" s="1034"/>
      <c r="Z12" s="1034"/>
      <c r="AA12" s="1034"/>
      <c r="AB12" s="1034"/>
      <c r="AC12" s="1034"/>
      <c r="AD12" s="1034"/>
      <c r="AE12" s="1035"/>
      <c r="AF12" s="1030"/>
      <c r="AG12" s="1031"/>
      <c r="AH12" s="1031"/>
      <c r="AI12" s="1031"/>
      <c r="AJ12" s="1032"/>
      <c r="AK12" s="1076"/>
      <c r="AL12" s="1077"/>
      <c r="AM12" s="1077"/>
      <c r="AN12" s="1077"/>
      <c r="AO12" s="1077"/>
      <c r="AP12" s="1077"/>
      <c r="AQ12" s="1077"/>
      <c r="AR12" s="1077"/>
      <c r="AS12" s="1077"/>
      <c r="AT12" s="1077"/>
      <c r="AU12" s="1078"/>
      <c r="AV12" s="1078"/>
      <c r="AW12" s="1078"/>
      <c r="AX12" s="1078"/>
      <c r="AY12" s="1079"/>
      <c r="AZ12" s="220"/>
      <c r="BA12" s="220"/>
      <c r="BB12" s="220"/>
      <c r="BC12" s="220"/>
      <c r="BD12" s="220"/>
      <c r="BE12" s="221"/>
      <c r="BF12" s="221"/>
      <c r="BG12" s="221"/>
      <c r="BH12" s="221"/>
      <c r="BI12" s="221"/>
      <c r="BJ12" s="221"/>
      <c r="BK12" s="221"/>
      <c r="BL12" s="221"/>
      <c r="BM12" s="221"/>
      <c r="BN12" s="221"/>
      <c r="BO12" s="221"/>
      <c r="BP12" s="221"/>
      <c r="BQ12" s="226">
        <v>6</v>
      </c>
      <c r="BR12" s="227"/>
      <c r="BS12" s="987"/>
      <c r="BT12" s="988"/>
      <c r="BU12" s="988"/>
      <c r="BV12" s="988"/>
      <c r="BW12" s="988"/>
      <c r="BX12" s="988"/>
      <c r="BY12" s="988"/>
      <c r="BZ12" s="988"/>
      <c r="CA12" s="988"/>
      <c r="CB12" s="988"/>
      <c r="CC12" s="988"/>
      <c r="CD12" s="988"/>
      <c r="CE12" s="988"/>
      <c r="CF12" s="988"/>
      <c r="CG12" s="1009"/>
      <c r="CH12" s="984"/>
      <c r="CI12" s="985"/>
      <c r="CJ12" s="985"/>
      <c r="CK12" s="985"/>
      <c r="CL12" s="986"/>
      <c r="CM12" s="984"/>
      <c r="CN12" s="985"/>
      <c r="CO12" s="985"/>
      <c r="CP12" s="985"/>
      <c r="CQ12" s="986"/>
      <c r="CR12" s="984"/>
      <c r="CS12" s="985"/>
      <c r="CT12" s="985"/>
      <c r="CU12" s="985"/>
      <c r="CV12" s="986"/>
      <c r="CW12" s="984"/>
      <c r="CX12" s="985"/>
      <c r="CY12" s="985"/>
      <c r="CZ12" s="985"/>
      <c r="DA12" s="986"/>
      <c r="DB12" s="984"/>
      <c r="DC12" s="985"/>
      <c r="DD12" s="985"/>
      <c r="DE12" s="985"/>
      <c r="DF12" s="986"/>
      <c r="DG12" s="984"/>
      <c r="DH12" s="985"/>
      <c r="DI12" s="985"/>
      <c r="DJ12" s="985"/>
      <c r="DK12" s="986"/>
      <c r="DL12" s="984"/>
      <c r="DM12" s="985"/>
      <c r="DN12" s="985"/>
      <c r="DO12" s="985"/>
      <c r="DP12" s="986"/>
      <c r="DQ12" s="984"/>
      <c r="DR12" s="985"/>
      <c r="DS12" s="985"/>
      <c r="DT12" s="985"/>
      <c r="DU12" s="986"/>
      <c r="DV12" s="987"/>
      <c r="DW12" s="988"/>
      <c r="DX12" s="988"/>
      <c r="DY12" s="988"/>
      <c r="DZ12" s="989"/>
      <c r="EA12" s="222"/>
    </row>
    <row r="13" spans="1:131" s="223" customFormat="1" ht="26.25" customHeight="1" x14ac:dyDescent="0.15">
      <c r="A13" s="226">
        <v>7</v>
      </c>
      <c r="B13" s="1025"/>
      <c r="C13" s="1026"/>
      <c r="D13" s="1026"/>
      <c r="E13" s="1026"/>
      <c r="F13" s="1026"/>
      <c r="G13" s="1026"/>
      <c r="H13" s="1026"/>
      <c r="I13" s="1026"/>
      <c r="J13" s="1026"/>
      <c r="K13" s="1026"/>
      <c r="L13" s="1026"/>
      <c r="M13" s="1026"/>
      <c r="N13" s="1026"/>
      <c r="O13" s="1026"/>
      <c r="P13" s="1027"/>
      <c r="Q13" s="1033"/>
      <c r="R13" s="1034"/>
      <c r="S13" s="1034"/>
      <c r="T13" s="1034"/>
      <c r="U13" s="1034"/>
      <c r="V13" s="1034"/>
      <c r="W13" s="1034"/>
      <c r="X13" s="1034"/>
      <c r="Y13" s="1034"/>
      <c r="Z13" s="1034"/>
      <c r="AA13" s="1034"/>
      <c r="AB13" s="1034"/>
      <c r="AC13" s="1034"/>
      <c r="AD13" s="1034"/>
      <c r="AE13" s="1035"/>
      <c r="AF13" s="1030"/>
      <c r="AG13" s="1031"/>
      <c r="AH13" s="1031"/>
      <c r="AI13" s="1031"/>
      <c r="AJ13" s="1032"/>
      <c r="AK13" s="1076"/>
      <c r="AL13" s="1077"/>
      <c r="AM13" s="1077"/>
      <c r="AN13" s="1077"/>
      <c r="AO13" s="1077"/>
      <c r="AP13" s="1077"/>
      <c r="AQ13" s="1077"/>
      <c r="AR13" s="1077"/>
      <c r="AS13" s="1077"/>
      <c r="AT13" s="1077"/>
      <c r="AU13" s="1078"/>
      <c r="AV13" s="1078"/>
      <c r="AW13" s="1078"/>
      <c r="AX13" s="1078"/>
      <c r="AY13" s="1079"/>
      <c r="AZ13" s="220"/>
      <c r="BA13" s="220"/>
      <c r="BB13" s="220"/>
      <c r="BC13" s="220"/>
      <c r="BD13" s="220"/>
      <c r="BE13" s="221"/>
      <c r="BF13" s="221"/>
      <c r="BG13" s="221"/>
      <c r="BH13" s="221"/>
      <c r="BI13" s="221"/>
      <c r="BJ13" s="221"/>
      <c r="BK13" s="221"/>
      <c r="BL13" s="221"/>
      <c r="BM13" s="221"/>
      <c r="BN13" s="221"/>
      <c r="BO13" s="221"/>
      <c r="BP13" s="221"/>
      <c r="BQ13" s="226">
        <v>7</v>
      </c>
      <c r="BR13" s="227"/>
      <c r="BS13" s="987"/>
      <c r="BT13" s="988"/>
      <c r="BU13" s="988"/>
      <c r="BV13" s="988"/>
      <c r="BW13" s="988"/>
      <c r="BX13" s="988"/>
      <c r="BY13" s="988"/>
      <c r="BZ13" s="988"/>
      <c r="CA13" s="988"/>
      <c r="CB13" s="988"/>
      <c r="CC13" s="988"/>
      <c r="CD13" s="988"/>
      <c r="CE13" s="988"/>
      <c r="CF13" s="988"/>
      <c r="CG13" s="1009"/>
      <c r="CH13" s="984"/>
      <c r="CI13" s="985"/>
      <c r="CJ13" s="985"/>
      <c r="CK13" s="985"/>
      <c r="CL13" s="986"/>
      <c r="CM13" s="984"/>
      <c r="CN13" s="985"/>
      <c r="CO13" s="985"/>
      <c r="CP13" s="985"/>
      <c r="CQ13" s="986"/>
      <c r="CR13" s="984"/>
      <c r="CS13" s="985"/>
      <c r="CT13" s="985"/>
      <c r="CU13" s="985"/>
      <c r="CV13" s="986"/>
      <c r="CW13" s="984"/>
      <c r="CX13" s="985"/>
      <c r="CY13" s="985"/>
      <c r="CZ13" s="985"/>
      <c r="DA13" s="986"/>
      <c r="DB13" s="984"/>
      <c r="DC13" s="985"/>
      <c r="DD13" s="985"/>
      <c r="DE13" s="985"/>
      <c r="DF13" s="986"/>
      <c r="DG13" s="984"/>
      <c r="DH13" s="985"/>
      <c r="DI13" s="985"/>
      <c r="DJ13" s="985"/>
      <c r="DK13" s="986"/>
      <c r="DL13" s="984"/>
      <c r="DM13" s="985"/>
      <c r="DN13" s="985"/>
      <c r="DO13" s="985"/>
      <c r="DP13" s="986"/>
      <c r="DQ13" s="984"/>
      <c r="DR13" s="985"/>
      <c r="DS13" s="985"/>
      <c r="DT13" s="985"/>
      <c r="DU13" s="986"/>
      <c r="DV13" s="987"/>
      <c r="DW13" s="988"/>
      <c r="DX13" s="988"/>
      <c r="DY13" s="988"/>
      <c r="DZ13" s="989"/>
      <c r="EA13" s="222"/>
    </row>
    <row r="14" spans="1:131" s="223" customFormat="1" ht="26.25" customHeight="1" x14ac:dyDescent="0.15">
      <c r="A14" s="226">
        <v>8</v>
      </c>
      <c r="B14" s="1025"/>
      <c r="C14" s="1026"/>
      <c r="D14" s="1026"/>
      <c r="E14" s="1026"/>
      <c r="F14" s="1026"/>
      <c r="G14" s="1026"/>
      <c r="H14" s="1026"/>
      <c r="I14" s="1026"/>
      <c r="J14" s="1026"/>
      <c r="K14" s="1026"/>
      <c r="L14" s="1026"/>
      <c r="M14" s="1026"/>
      <c r="N14" s="1026"/>
      <c r="O14" s="1026"/>
      <c r="P14" s="1027"/>
      <c r="Q14" s="1033"/>
      <c r="R14" s="1034"/>
      <c r="S14" s="1034"/>
      <c r="T14" s="1034"/>
      <c r="U14" s="1034"/>
      <c r="V14" s="1034"/>
      <c r="W14" s="1034"/>
      <c r="X14" s="1034"/>
      <c r="Y14" s="1034"/>
      <c r="Z14" s="1034"/>
      <c r="AA14" s="1034"/>
      <c r="AB14" s="1034"/>
      <c r="AC14" s="1034"/>
      <c r="AD14" s="1034"/>
      <c r="AE14" s="1035"/>
      <c r="AF14" s="1030"/>
      <c r="AG14" s="1031"/>
      <c r="AH14" s="1031"/>
      <c r="AI14" s="1031"/>
      <c r="AJ14" s="1032"/>
      <c r="AK14" s="1076"/>
      <c r="AL14" s="1077"/>
      <c r="AM14" s="1077"/>
      <c r="AN14" s="1077"/>
      <c r="AO14" s="1077"/>
      <c r="AP14" s="1077"/>
      <c r="AQ14" s="1077"/>
      <c r="AR14" s="1077"/>
      <c r="AS14" s="1077"/>
      <c r="AT14" s="1077"/>
      <c r="AU14" s="1078"/>
      <c r="AV14" s="1078"/>
      <c r="AW14" s="1078"/>
      <c r="AX14" s="1078"/>
      <c r="AY14" s="1079"/>
      <c r="AZ14" s="220"/>
      <c r="BA14" s="220"/>
      <c r="BB14" s="220"/>
      <c r="BC14" s="220"/>
      <c r="BD14" s="220"/>
      <c r="BE14" s="221"/>
      <c r="BF14" s="221"/>
      <c r="BG14" s="221"/>
      <c r="BH14" s="221"/>
      <c r="BI14" s="221"/>
      <c r="BJ14" s="221"/>
      <c r="BK14" s="221"/>
      <c r="BL14" s="221"/>
      <c r="BM14" s="221"/>
      <c r="BN14" s="221"/>
      <c r="BO14" s="221"/>
      <c r="BP14" s="221"/>
      <c r="BQ14" s="226">
        <v>8</v>
      </c>
      <c r="BR14" s="227"/>
      <c r="BS14" s="987"/>
      <c r="BT14" s="988"/>
      <c r="BU14" s="988"/>
      <c r="BV14" s="988"/>
      <c r="BW14" s="988"/>
      <c r="BX14" s="988"/>
      <c r="BY14" s="988"/>
      <c r="BZ14" s="988"/>
      <c r="CA14" s="988"/>
      <c r="CB14" s="988"/>
      <c r="CC14" s="988"/>
      <c r="CD14" s="988"/>
      <c r="CE14" s="988"/>
      <c r="CF14" s="988"/>
      <c r="CG14" s="1009"/>
      <c r="CH14" s="984"/>
      <c r="CI14" s="985"/>
      <c r="CJ14" s="985"/>
      <c r="CK14" s="985"/>
      <c r="CL14" s="986"/>
      <c r="CM14" s="984"/>
      <c r="CN14" s="985"/>
      <c r="CO14" s="985"/>
      <c r="CP14" s="985"/>
      <c r="CQ14" s="986"/>
      <c r="CR14" s="984"/>
      <c r="CS14" s="985"/>
      <c r="CT14" s="985"/>
      <c r="CU14" s="985"/>
      <c r="CV14" s="986"/>
      <c r="CW14" s="984"/>
      <c r="CX14" s="985"/>
      <c r="CY14" s="985"/>
      <c r="CZ14" s="985"/>
      <c r="DA14" s="986"/>
      <c r="DB14" s="984"/>
      <c r="DC14" s="985"/>
      <c r="DD14" s="985"/>
      <c r="DE14" s="985"/>
      <c r="DF14" s="986"/>
      <c r="DG14" s="984"/>
      <c r="DH14" s="985"/>
      <c r="DI14" s="985"/>
      <c r="DJ14" s="985"/>
      <c r="DK14" s="986"/>
      <c r="DL14" s="984"/>
      <c r="DM14" s="985"/>
      <c r="DN14" s="985"/>
      <c r="DO14" s="985"/>
      <c r="DP14" s="986"/>
      <c r="DQ14" s="984"/>
      <c r="DR14" s="985"/>
      <c r="DS14" s="985"/>
      <c r="DT14" s="985"/>
      <c r="DU14" s="986"/>
      <c r="DV14" s="987"/>
      <c r="DW14" s="988"/>
      <c r="DX14" s="988"/>
      <c r="DY14" s="988"/>
      <c r="DZ14" s="989"/>
      <c r="EA14" s="222"/>
    </row>
    <row r="15" spans="1:131" s="223" customFormat="1" ht="26.25" customHeight="1" x14ac:dyDescent="0.15">
      <c r="A15" s="226">
        <v>9</v>
      </c>
      <c r="B15" s="1025"/>
      <c r="C15" s="1026"/>
      <c r="D15" s="1026"/>
      <c r="E15" s="1026"/>
      <c r="F15" s="1026"/>
      <c r="G15" s="1026"/>
      <c r="H15" s="1026"/>
      <c r="I15" s="1026"/>
      <c r="J15" s="1026"/>
      <c r="K15" s="1026"/>
      <c r="L15" s="1026"/>
      <c r="M15" s="1026"/>
      <c r="N15" s="1026"/>
      <c r="O15" s="1026"/>
      <c r="P15" s="1027"/>
      <c r="Q15" s="1033"/>
      <c r="R15" s="1034"/>
      <c r="S15" s="1034"/>
      <c r="T15" s="1034"/>
      <c r="U15" s="1034"/>
      <c r="V15" s="1034"/>
      <c r="W15" s="1034"/>
      <c r="X15" s="1034"/>
      <c r="Y15" s="1034"/>
      <c r="Z15" s="1034"/>
      <c r="AA15" s="1034"/>
      <c r="AB15" s="1034"/>
      <c r="AC15" s="1034"/>
      <c r="AD15" s="1034"/>
      <c r="AE15" s="1035"/>
      <c r="AF15" s="1030"/>
      <c r="AG15" s="1031"/>
      <c r="AH15" s="1031"/>
      <c r="AI15" s="1031"/>
      <c r="AJ15" s="1032"/>
      <c r="AK15" s="1076"/>
      <c r="AL15" s="1077"/>
      <c r="AM15" s="1077"/>
      <c r="AN15" s="1077"/>
      <c r="AO15" s="1077"/>
      <c r="AP15" s="1077"/>
      <c r="AQ15" s="1077"/>
      <c r="AR15" s="1077"/>
      <c r="AS15" s="1077"/>
      <c r="AT15" s="1077"/>
      <c r="AU15" s="1078"/>
      <c r="AV15" s="1078"/>
      <c r="AW15" s="1078"/>
      <c r="AX15" s="1078"/>
      <c r="AY15" s="1079"/>
      <c r="AZ15" s="220"/>
      <c r="BA15" s="220"/>
      <c r="BB15" s="220"/>
      <c r="BC15" s="220"/>
      <c r="BD15" s="220"/>
      <c r="BE15" s="221"/>
      <c r="BF15" s="221"/>
      <c r="BG15" s="221"/>
      <c r="BH15" s="221"/>
      <c r="BI15" s="221"/>
      <c r="BJ15" s="221"/>
      <c r="BK15" s="221"/>
      <c r="BL15" s="221"/>
      <c r="BM15" s="221"/>
      <c r="BN15" s="221"/>
      <c r="BO15" s="221"/>
      <c r="BP15" s="221"/>
      <c r="BQ15" s="226">
        <v>9</v>
      </c>
      <c r="BR15" s="227"/>
      <c r="BS15" s="987"/>
      <c r="BT15" s="988"/>
      <c r="BU15" s="988"/>
      <c r="BV15" s="988"/>
      <c r="BW15" s="988"/>
      <c r="BX15" s="988"/>
      <c r="BY15" s="988"/>
      <c r="BZ15" s="988"/>
      <c r="CA15" s="988"/>
      <c r="CB15" s="988"/>
      <c r="CC15" s="988"/>
      <c r="CD15" s="988"/>
      <c r="CE15" s="988"/>
      <c r="CF15" s="988"/>
      <c r="CG15" s="1009"/>
      <c r="CH15" s="984"/>
      <c r="CI15" s="985"/>
      <c r="CJ15" s="985"/>
      <c r="CK15" s="985"/>
      <c r="CL15" s="986"/>
      <c r="CM15" s="984"/>
      <c r="CN15" s="985"/>
      <c r="CO15" s="985"/>
      <c r="CP15" s="985"/>
      <c r="CQ15" s="986"/>
      <c r="CR15" s="984"/>
      <c r="CS15" s="985"/>
      <c r="CT15" s="985"/>
      <c r="CU15" s="985"/>
      <c r="CV15" s="986"/>
      <c r="CW15" s="984"/>
      <c r="CX15" s="985"/>
      <c r="CY15" s="985"/>
      <c r="CZ15" s="985"/>
      <c r="DA15" s="986"/>
      <c r="DB15" s="984"/>
      <c r="DC15" s="985"/>
      <c r="DD15" s="985"/>
      <c r="DE15" s="985"/>
      <c r="DF15" s="986"/>
      <c r="DG15" s="984"/>
      <c r="DH15" s="985"/>
      <c r="DI15" s="985"/>
      <c r="DJ15" s="985"/>
      <c r="DK15" s="986"/>
      <c r="DL15" s="984"/>
      <c r="DM15" s="985"/>
      <c r="DN15" s="985"/>
      <c r="DO15" s="985"/>
      <c r="DP15" s="986"/>
      <c r="DQ15" s="984"/>
      <c r="DR15" s="985"/>
      <c r="DS15" s="985"/>
      <c r="DT15" s="985"/>
      <c r="DU15" s="986"/>
      <c r="DV15" s="987"/>
      <c r="DW15" s="988"/>
      <c r="DX15" s="988"/>
      <c r="DY15" s="988"/>
      <c r="DZ15" s="989"/>
      <c r="EA15" s="222"/>
    </row>
    <row r="16" spans="1:131" s="223" customFormat="1" ht="26.25" customHeight="1" x14ac:dyDescent="0.15">
      <c r="A16" s="226">
        <v>10</v>
      </c>
      <c r="B16" s="1025"/>
      <c r="C16" s="1026"/>
      <c r="D16" s="1026"/>
      <c r="E16" s="1026"/>
      <c r="F16" s="1026"/>
      <c r="G16" s="1026"/>
      <c r="H16" s="1026"/>
      <c r="I16" s="1026"/>
      <c r="J16" s="1026"/>
      <c r="K16" s="1026"/>
      <c r="L16" s="1026"/>
      <c r="M16" s="1026"/>
      <c r="N16" s="1026"/>
      <c r="O16" s="1026"/>
      <c r="P16" s="1027"/>
      <c r="Q16" s="1033"/>
      <c r="R16" s="1034"/>
      <c r="S16" s="1034"/>
      <c r="T16" s="1034"/>
      <c r="U16" s="1034"/>
      <c r="V16" s="1034"/>
      <c r="W16" s="1034"/>
      <c r="X16" s="1034"/>
      <c r="Y16" s="1034"/>
      <c r="Z16" s="1034"/>
      <c r="AA16" s="1034"/>
      <c r="AB16" s="1034"/>
      <c r="AC16" s="1034"/>
      <c r="AD16" s="1034"/>
      <c r="AE16" s="1035"/>
      <c r="AF16" s="1030"/>
      <c r="AG16" s="1031"/>
      <c r="AH16" s="1031"/>
      <c r="AI16" s="1031"/>
      <c r="AJ16" s="1032"/>
      <c r="AK16" s="1076"/>
      <c r="AL16" s="1077"/>
      <c r="AM16" s="1077"/>
      <c r="AN16" s="1077"/>
      <c r="AO16" s="1077"/>
      <c r="AP16" s="1077"/>
      <c r="AQ16" s="1077"/>
      <c r="AR16" s="1077"/>
      <c r="AS16" s="1077"/>
      <c r="AT16" s="1077"/>
      <c r="AU16" s="1078"/>
      <c r="AV16" s="1078"/>
      <c r="AW16" s="1078"/>
      <c r="AX16" s="1078"/>
      <c r="AY16" s="1079"/>
      <c r="AZ16" s="220"/>
      <c r="BA16" s="220"/>
      <c r="BB16" s="220"/>
      <c r="BC16" s="220"/>
      <c r="BD16" s="220"/>
      <c r="BE16" s="221"/>
      <c r="BF16" s="221"/>
      <c r="BG16" s="221"/>
      <c r="BH16" s="221"/>
      <c r="BI16" s="221"/>
      <c r="BJ16" s="221"/>
      <c r="BK16" s="221"/>
      <c r="BL16" s="221"/>
      <c r="BM16" s="221"/>
      <c r="BN16" s="221"/>
      <c r="BO16" s="221"/>
      <c r="BP16" s="221"/>
      <c r="BQ16" s="226">
        <v>10</v>
      </c>
      <c r="BR16" s="227"/>
      <c r="BS16" s="987"/>
      <c r="BT16" s="988"/>
      <c r="BU16" s="988"/>
      <c r="BV16" s="988"/>
      <c r="BW16" s="988"/>
      <c r="BX16" s="988"/>
      <c r="BY16" s="988"/>
      <c r="BZ16" s="988"/>
      <c r="CA16" s="988"/>
      <c r="CB16" s="988"/>
      <c r="CC16" s="988"/>
      <c r="CD16" s="988"/>
      <c r="CE16" s="988"/>
      <c r="CF16" s="988"/>
      <c r="CG16" s="1009"/>
      <c r="CH16" s="984"/>
      <c r="CI16" s="985"/>
      <c r="CJ16" s="985"/>
      <c r="CK16" s="985"/>
      <c r="CL16" s="986"/>
      <c r="CM16" s="984"/>
      <c r="CN16" s="985"/>
      <c r="CO16" s="985"/>
      <c r="CP16" s="985"/>
      <c r="CQ16" s="986"/>
      <c r="CR16" s="984"/>
      <c r="CS16" s="985"/>
      <c r="CT16" s="985"/>
      <c r="CU16" s="985"/>
      <c r="CV16" s="986"/>
      <c r="CW16" s="984"/>
      <c r="CX16" s="985"/>
      <c r="CY16" s="985"/>
      <c r="CZ16" s="985"/>
      <c r="DA16" s="986"/>
      <c r="DB16" s="984"/>
      <c r="DC16" s="985"/>
      <c r="DD16" s="985"/>
      <c r="DE16" s="985"/>
      <c r="DF16" s="986"/>
      <c r="DG16" s="984"/>
      <c r="DH16" s="985"/>
      <c r="DI16" s="985"/>
      <c r="DJ16" s="985"/>
      <c r="DK16" s="986"/>
      <c r="DL16" s="984"/>
      <c r="DM16" s="985"/>
      <c r="DN16" s="985"/>
      <c r="DO16" s="985"/>
      <c r="DP16" s="986"/>
      <c r="DQ16" s="984"/>
      <c r="DR16" s="985"/>
      <c r="DS16" s="985"/>
      <c r="DT16" s="985"/>
      <c r="DU16" s="986"/>
      <c r="DV16" s="987"/>
      <c r="DW16" s="988"/>
      <c r="DX16" s="988"/>
      <c r="DY16" s="988"/>
      <c r="DZ16" s="989"/>
      <c r="EA16" s="222"/>
    </row>
    <row r="17" spans="1:131" s="223" customFormat="1" ht="26.25" customHeight="1" x14ac:dyDescent="0.15">
      <c r="A17" s="226">
        <v>11</v>
      </c>
      <c r="B17" s="1025"/>
      <c r="C17" s="1026"/>
      <c r="D17" s="1026"/>
      <c r="E17" s="1026"/>
      <c r="F17" s="1026"/>
      <c r="G17" s="1026"/>
      <c r="H17" s="1026"/>
      <c r="I17" s="1026"/>
      <c r="J17" s="1026"/>
      <c r="K17" s="1026"/>
      <c r="L17" s="1026"/>
      <c r="M17" s="1026"/>
      <c r="N17" s="1026"/>
      <c r="O17" s="1026"/>
      <c r="P17" s="1027"/>
      <c r="Q17" s="1033"/>
      <c r="R17" s="1034"/>
      <c r="S17" s="1034"/>
      <c r="T17" s="1034"/>
      <c r="U17" s="1034"/>
      <c r="V17" s="1034"/>
      <c r="W17" s="1034"/>
      <c r="X17" s="1034"/>
      <c r="Y17" s="1034"/>
      <c r="Z17" s="1034"/>
      <c r="AA17" s="1034"/>
      <c r="AB17" s="1034"/>
      <c r="AC17" s="1034"/>
      <c r="AD17" s="1034"/>
      <c r="AE17" s="1035"/>
      <c r="AF17" s="1030"/>
      <c r="AG17" s="1031"/>
      <c r="AH17" s="1031"/>
      <c r="AI17" s="1031"/>
      <c r="AJ17" s="1032"/>
      <c r="AK17" s="1076"/>
      <c r="AL17" s="1077"/>
      <c r="AM17" s="1077"/>
      <c r="AN17" s="1077"/>
      <c r="AO17" s="1077"/>
      <c r="AP17" s="1077"/>
      <c r="AQ17" s="1077"/>
      <c r="AR17" s="1077"/>
      <c r="AS17" s="1077"/>
      <c r="AT17" s="1077"/>
      <c r="AU17" s="1078"/>
      <c r="AV17" s="1078"/>
      <c r="AW17" s="1078"/>
      <c r="AX17" s="1078"/>
      <c r="AY17" s="1079"/>
      <c r="AZ17" s="220"/>
      <c r="BA17" s="220"/>
      <c r="BB17" s="220"/>
      <c r="BC17" s="220"/>
      <c r="BD17" s="220"/>
      <c r="BE17" s="221"/>
      <c r="BF17" s="221"/>
      <c r="BG17" s="221"/>
      <c r="BH17" s="221"/>
      <c r="BI17" s="221"/>
      <c r="BJ17" s="221"/>
      <c r="BK17" s="221"/>
      <c r="BL17" s="221"/>
      <c r="BM17" s="221"/>
      <c r="BN17" s="221"/>
      <c r="BO17" s="221"/>
      <c r="BP17" s="221"/>
      <c r="BQ17" s="226">
        <v>11</v>
      </c>
      <c r="BR17" s="227"/>
      <c r="BS17" s="987"/>
      <c r="BT17" s="988"/>
      <c r="BU17" s="988"/>
      <c r="BV17" s="988"/>
      <c r="BW17" s="988"/>
      <c r="BX17" s="988"/>
      <c r="BY17" s="988"/>
      <c r="BZ17" s="988"/>
      <c r="CA17" s="988"/>
      <c r="CB17" s="988"/>
      <c r="CC17" s="988"/>
      <c r="CD17" s="988"/>
      <c r="CE17" s="988"/>
      <c r="CF17" s="988"/>
      <c r="CG17" s="1009"/>
      <c r="CH17" s="984"/>
      <c r="CI17" s="985"/>
      <c r="CJ17" s="985"/>
      <c r="CK17" s="985"/>
      <c r="CL17" s="986"/>
      <c r="CM17" s="984"/>
      <c r="CN17" s="985"/>
      <c r="CO17" s="985"/>
      <c r="CP17" s="985"/>
      <c r="CQ17" s="986"/>
      <c r="CR17" s="984"/>
      <c r="CS17" s="985"/>
      <c r="CT17" s="985"/>
      <c r="CU17" s="985"/>
      <c r="CV17" s="986"/>
      <c r="CW17" s="984"/>
      <c r="CX17" s="985"/>
      <c r="CY17" s="985"/>
      <c r="CZ17" s="985"/>
      <c r="DA17" s="986"/>
      <c r="DB17" s="984"/>
      <c r="DC17" s="985"/>
      <c r="DD17" s="985"/>
      <c r="DE17" s="985"/>
      <c r="DF17" s="986"/>
      <c r="DG17" s="984"/>
      <c r="DH17" s="985"/>
      <c r="DI17" s="985"/>
      <c r="DJ17" s="985"/>
      <c r="DK17" s="986"/>
      <c r="DL17" s="984"/>
      <c r="DM17" s="985"/>
      <c r="DN17" s="985"/>
      <c r="DO17" s="985"/>
      <c r="DP17" s="986"/>
      <c r="DQ17" s="984"/>
      <c r="DR17" s="985"/>
      <c r="DS17" s="985"/>
      <c r="DT17" s="985"/>
      <c r="DU17" s="986"/>
      <c r="DV17" s="987"/>
      <c r="DW17" s="988"/>
      <c r="DX17" s="988"/>
      <c r="DY17" s="988"/>
      <c r="DZ17" s="989"/>
      <c r="EA17" s="222"/>
    </row>
    <row r="18" spans="1:131" s="223" customFormat="1" ht="26.25" customHeight="1" x14ac:dyDescent="0.15">
      <c r="A18" s="226">
        <v>12</v>
      </c>
      <c r="B18" s="1025"/>
      <c r="C18" s="1026"/>
      <c r="D18" s="1026"/>
      <c r="E18" s="1026"/>
      <c r="F18" s="1026"/>
      <c r="G18" s="1026"/>
      <c r="H18" s="1026"/>
      <c r="I18" s="1026"/>
      <c r="J18" s="1026"/>
      <c r="K18" s="1026"/>
      <c r="L18" s="1026"/>
      <c r="M18" s="1026"/>
      <c r="N18" s="1026"/>
      <c r="O18" s="1026"/>
      <c r="P18" s="1027"/>
      <c r="Q18" s="1033"/>
      <c r="R18" s="1034"/>
      <c r="S18" s="1034"/>
      <c r="T18" s="1034"/>
      <c r="U18" s="1034"/>
      <c r="V18" s="1034"/>
      <c r="W18" s="1034"/>
      <c r="X18" s="1034"/>
      <c r="Y18" s="1034"/>
      <c r="Z18" s="1034"/>
      <c r="AA18" s="1034"/>
      <c r="AB18" s="1034"/>
      <c r="AC18" s="1034"/>
      <c r="AD18" s="1034"/>
      <c r="AE18" s="1035"/>
      <c r="AF18" s="1030"/>
      <c r="AG18" s="1031"/>
      <c r="AH18" s="1031"/>
      <c r="AI18" s="1031"/>
      <c r="AJ18" s="1032"/>
      <c r="AK18" s="1076"/>
      <c r="AL18" s="1077"/>
      <c r="AM18" s="1077"/>
      <c r="AN18" s="1077"/>
      <c r="AO18" s="1077"/>
      <c r="AP18" s="1077"/>
      <c r="AQ18" s="1077"/>
      <c r="AR18" s="1077"/>
      <c r="AS18" s="1077"/>
      <c r="AT18" s="1077"/>
      <c r="AU18" s="1078"/>
      <c r="AV18" s="1078"/>
      <c r="AW18" s="1078"/>
      <c r="AX18" s="1078"/>
      <c r="AY18" s="1079"/>
      <c r="AZ18" s="220"/>
      <c r="BA18" s="220"/>
      <c r="BB18" s="220"/>
      <c r="BC18" s="220"/>
      <c r="BD18" s="220"/>
      <c r="BE18" s="221"/>
      <c r="BF18" s="221"/>
      <c r="BG18" s="221"/>
      <c r="BH18" s="221"/>
      <c r="BI18" s="221"/>
      <c r="BJ18" s="221"/>
      <c r="BK18" s="221"/>
      <c r="BL18" s="221"/>
      <c r="BM18" s="221"/>
      <c r="BN18" s="221"/>
      <c r="BO18" s="221"/>
      <c r="BP18" s="221"/>
      <c r="BQ18" s="226">
        <v>12</v>
      </c>
      <c r="BR18" s="227"/>
      <c r="BS18" s="987"/>
      <c r="BT18" s="988"/>
      <c r="BU18" s="988"/>
      <c r="BV18" s="988"/>
      <c r="BW18" s="988"/>
      <c r="BX18" s="988"/>
      <c r="BY18" s="988"/>
      <c r="BZ18" s="988"/>
      <c r="CA18" s="988"/>
      <c r="CB18" s="988"/>
      <c r="CC18" s="988"/>
      <c r="CD18" s="988"/>
      <c r="CE18" s="988"/>
      <c r="CF18" s="988"/>
      <c r="CG18" s="1009"/>
      <c r="CH18" s="984"/>
      <c r="CI18" s="985"/>
      <c r="CJ18" s="985"/>
      <c r="CK18" s="985"/>
      <c r="CL18" s="986"/>
      <c r="CM18" s="984"/>
      <c r="CN18" s="985"/>
      <c r="CO18" s="985"/>
      <c r="CP18" s="985"/>
      <c r="CQ18" s="986"/>
      <c r="CR18" s="984"/>
      <c r="CS18" s="985"/>
      <c r="CT18" s="985"/>
      <c r="CU18" s="985"/>
      <c r="CV18" s="986"/>
      <c r="CW18" s="984"/>
      <c r="CX18" s="985"/>
      <c r="CY18" s="985"/>
      <c r="CZ18" s="985"/>
      <c r="DA18" s="986"/>
      <c r="DB18" s="984"/>
      <c r="DC18" s="985"/>
      <c r="DD18" s="985"/>
      <c r="DE18" s="985"/>
      <c r="DF18" s="986"/>
      <c r="DG18" s="984"/>
      <c r="DH18" s="985"/>
      <c r="DI18" s="985"/>
      <c r="DJ18" s="985"/>
      <c r="DK18" s="986"/>
      <c r="DL18" s="984"/>
      <c r="DM18" s="985"/>
      <c r="DN18" s="985"/>
      <c r="DO18" s="985"/>
      <c r="DP18" s="986"/>
      <c r="DQ18" s="984"/>
      <c r="DR18" s="985"/>
      <c r="DS18" s="985"/>
      <c r="DT18" s="985"/>
      <c r="DU18" s="986"/>
      <c r="DV18" s="987"/>
      <c r="DW18" s="988"/>
      <c r="DX18" s="988"/>
      <c r="DY18" s="988"/>
      <c r="DZ18" s="989"/>
      <c r="EA18" s="222"/>
    </row>
    <row r="19" spans="1:131" s="223" customFormat="1" ht="26.25" customHeight="1" x14ac:dyDescent="0.15">
      <c r="A19" s="226">
        <v>13</v>
      </c>
      <c r="B19" s="1025"/>
      <c r="C19" s="1026"/>
      <c r="D19" s="1026"/>
      <c r="E19" s="1026"/>
      <c r="F19" s="1026"/>
      <c r="G19" s="1026"/>
      <c r="H19" s="1026"/>
      <c r="I19" s="1026"/>
      <c r="J19" s="1026"/>
      <c r="K19" s="1026"/>
      <c r="L19" s="1026"/>
      <c r="M19" s="1026"/>
      <c r="N19" s="1026"/>
      <c r="O19" s="1026"/>
      <c r="P19" s="1027"/>
      <c r="Q19" s="1033"/>
      <c r="R19" s="1034"/>
      <c r="S19" s="1034"/>
      <c r="T19" s="1034"/>
      <c r="U19" s="1034"/>
      <c r="V19" s="1034"/>
      <c r="W19" s="1034"/>
      <c r="X19" s="1034"/>
      <c r="Y19" s="1034"/>
      <c r="Z19" s="1034"/>
      <c r="AA19" s="1034"/>
      <c r="AB19" s="1034"/>
      <c r="AC19" s="1034"/>
      <c r="AD19" s="1034"/>
      <c r="AE19" s="1035"/>
      <c r="AF19" s="1030"/>
      <c r="AG19" s="1031"/>
      <c r="AH19" s="1031"/>
      <c r="AI19" s="1031"/>
      <c r="AJ19" s="1032"/>
      <c r="AK19" s="1076"/>
      <c r="AL19" s="1077"/>
      <c r="AM19" s="1077"/>
      <c r="AN19" s="1077"/>
      <c r="AO19" s="1077"/>
      <c r="AP19" s="1077"/>
      <c r="AQ19" s="1077"/>
      <c r="AR19" s="1077"/>
      <c r="AS19" s="1077"/>
      <c r="AT19" s="1077"/>
      <c r="AU19" s="1078"/>
      <c r="AV19" s="1078"/>
      <c r="AW19" s="1078"/>
      <c r="AX19" s="1078"/>
      <c r="AY19" s="1079"/>
      <c r="AZ19" s="220"/>
      <c r="BA19" s="220"/>
      <c r="BB19" s="220"/>
      <c r="BC19" s="220"/>
      <c r="BD19" s="220"/>
      <c r="BE19" s="221"/>
      <c r="BF19" s="221"/>
      <c r="BG19" s="221"/>
      <c r="BH19" s="221"/>
      <c r="BI19" s="221"/>
      <c r="BJ19" s="221"/>
      <c r="BK19" s="221"/>
      <c r="BL19" s="221"/>
      <c r="BM19" s="221"/>
      <c r="BN19" s="221"/>
      <c r="BO19" s="221"/>
      <c r="BP19" s="221"/>
      <c r="BQ19" s="226">
        <v>13</v>
      </c>
      <c r="BR19" s="227"/>
      <c r="BS19" s="987"/>
      <c r="BT19" s="988"/>
      <c r="BU19" s="988"/>
      <c r="BV19" s="988"/>
      <c r="BW19" s="988"/>
      <c r="BX19" s="988"/>
      <c r="BY19" s="988"/>
      <c r="BZ19" s="988"/>
      <c r="CA19" s="988"/>
      <c r="CB19" s="988"/>
      <c r="CC19" s="988"/>
      <c r="CD19" s="988"/>
      <c r="CE19" s="988"/>
      <c r="CF19" s="988"/>
      <c r="CG19" s="1009"/>
      <c r="CH19" s="984"/>
      <c r="CI19" s="985"/>
      <c r="CJ19" s="985"/>
      <c r="CK19" s="985"/>
      <c r="CL19" s="986"/>
      <c r="CM19" s="984"/>
      <c r="CN19" s="985"/>
      <c r="CO19" s="985"/>
      <c r="CP19" s="985"/>
      <c r="CQ19" s="986"/>
      <c r="CR19" s="984"/>
      <c r="CS19" s="985"/>
      <c r="CT19" s="985"/>
      <c r="CU19" s="985"/>
      <c r="CV19" s="986"/>
      <c r="CW19" s="984"/>
      <c r="CX19" s="985"/>
      <c r="CY19" s="985"/>
      <c r="CZ19" s="985"/>
      <c r="DA19" s="986"/>
      <c r="DB19" s="984"/>
      <c r="DC19" s="985"/>
      <c r="DD19" s="985"/>
      <c r="DE19" s="985"/>
      <c r="DF19" s="986"/>
      <c r="DG19" s="984"/>
      <c r="DH19" s="985"/>
      <c r="DI19" s="985"/>
      <c r="DJ19" s="985"/>
      <c r="DK19" s="986"/>
      <c r="DL19" s="984"/>
      <c r="DM19" s="985"/>
      <c r="DN19" s="985"/>
      <c r="DO19" s="985"/>
      <c r="DP19" s="986"/>
      <c r="DQ19" s="984"/>
      <c r="DR19" s="985"/>
      <c r="DS19" s="985"/>
      <c r="DT19" s="985"/>
      <c r="DU19" s="986"/>
      <c r="DV19" s="987"/>
      <c r="DW19" s="988"/>
      <c r="DX19" s="988"/>
      <c r="DY19" s="988"/>
      <c r="DZ19" s="989"/>
      <c r="EA19" s="222"/>
    </row>
    <row r="20" spans="1:131" s="223" customFormat="1" ht="26.25" customHeight="1" x14ac:dyDescent="0.15">
      <c r="A20" s="226">
        <v>14</v>
      </c>
      <c r="B20" s="1025"/>
      <c r="C20" s="1026"/>
      <c r="D20" s="1026"/>
      <c r="E20" s="1026"/>
      <c r="F20" s="1026"/>
      <c r="G20" s="1026"/>
      <c r="H20" s="1026"/>
      <c r="I20" s="1026"/>
      <c r="J20" s="1026"/>
      <c r="K20" s="1026"/>
      <c r="L20" s="1026"/>
      <c r="M20" s="1026"/>
      <c r="N20" s="1026"/>
      <c r="O20" s="1026"/>
      <c r="P20" s="1027"/>
      <c r="Q20" s="1033"/>
      <c r="R20" s="1034"/>
      <c r="S20" s="1034"/>
      <c r="T20" s="1034"/>
      <c r="U20" s="1034"/>
      <c r="V20" s="1034"/>
      <c r="W20" s="1034"/>
      <c r="X20" s="1034"/>
      <c r="Y20" s="1034"/>
      <c r="Z20" s="1034"/>
      <c r="AA20" s="1034"/>
      <c r="AB20" s="1034"/>
      <c r="AC20" s="1034"/>
      <c r="AD20" s="1034"/>
      <c r="AE20" s="1035"/>
      <c r="AF20" s="1030"/>
      <c r="AG20" s="1031"/>
      <c r="AH20" s="1031"/>
      <c r="AI20" s="1031"/>
      <c r="AJ20" s="1032"/>
      <c r="AK20" s="1076"/>
      <c r="AL20" s="1077"/>
      <c r="AM20" s="1077"/>
      <c r="AN20" s="1077"/>
      <c r="AO20" s="1077"/>
      <c r="AP20" s="1077"/>
      <c r="AQ20" s="1077"/>
      <c r="AR20" s="1077"/>
      <c r="AS20" s="1077"/>
      <c r="AT20" s="1077"/>
      <c r="AU20" s="1078"/>
      <c r="AV20" s="1078"/>
      <c r="AW20" s="1078"/>
      <c r="AX20" s="1078"/>
      <c r="AY20" s="1079"/>
      <c r="AZ20" s="220"/>
      <c r="BA20" s="220"/>
      <c r="BB20" s="220"/>
      <c r="BC20" s="220"/>
      <c r="BD20" s="220"/>
      <c r="BE20" s="221"/>
      <c r="BF20" s="221"/>
      <c r="BG20" s="221"/>
      <c r="BH20" s="221"/>
      <c r="BI20" s="221"/>
      <c r="BJ20" s="221"/>
      <c r="BK20" s="221"/>
      <c r="BL20" s="221"/>
      <c r="BM20" s="221"/>
      <c r="BN20" s="221"/>
      <c r="BO20" s="221"/>
      <c r="BP20" s="221"/>
      <c r="BQ20" s="226">
        <v>14</v>
      </c>
      <c r="BR20" s="227"/>
      <c r="BS20" s="987"/>
      <c r="BT20" s="988"/>
      <c r="BU20" s="988"/>
      <c r="BV20" s="988"/>
      <c r="BW20" s="988"/>
      <c r="BX20" s="988"/>
      <c r="BY20" s="988"/>
      <c r="BZ20" s="988"/>
      <c r="CA20" s="988"/>
      <c r="CB20" s="988"/>
      <c r="CC20" s="988"/>
      <c r="CD20" s="988"/>
      <c r="CE20" s="988"/>
      <c r="CF20" s="988"/>
      <c r="CG20" s="1009"/>
      <c r="CH20" s="984"/>
      <c r="CI20" s="985"/>
      <c r="CJ20" s="985"/>
      <c r="CK20" s="985"/>
      <c r="CL20" s="986"/>
      <c r="CM20" s="984"/>
      <c r="CN20" s="985"/>
      <c r="CO20" s="985"/>
      <c r="CP20" s="985"/>
      <c r="CQ20" s="986"/>
      <c r="CR20" s="984"/>
      <c r="CS20" s="985"/>
      <c r="CT20" s="985"/>
      <c r="CU20" s="985"/>
      <c r="CV20" s="986"/>
      <c r="CW20" s="984"/>
      <c r="CX20" s="985"/>
      <c r="CY20" s="985"/>
      <c r="CZ20" s="985"/>
      <c r="DA20" s="986"/>
      <c r="DB20" s="984"/>
      <c r="DC20" s="985"/>
      <c r="DD20" s="985"/>
      <c r="DE20" s="985"/>
      <c r="DF20" s="986"/>
      <c r="DG20" s="984"/>
      <c r="DH20" s="985"/>
      <c r="DI20" s="985"/>
      <c r="DJ20" s="985"/>
      <c r="DK20" s="986"/>
      <c r="DL20" s="984"/>
      <c r="DM20" s="985"/>
      <c r="DN20" s="985"/>
      <c r="DO20" s="985"/>
      <c r="DP20" s="986"/>
      <c r="DQ20" s="984"/>
      <c r="DR20" s="985"/>
      <c r="DS20" s="985"/>
      <c r="DT20" s="985"/>
      <c r="DU20" s="986"/>
      <c r="DV20" s="987"/>
      <c r="DW20" s="988"/>
      <c r="DX20" s="988"/>
      <c r="DY20" s="988"/>
      <c r="DZ20" s="989"/>
      <c r="EA20" s="222"/>
    </row>
    <row r="21" spans="1:131" s="223" customFormat="1" ht="26.25" customHeight="1" thickBot="1" x14ac:dyDescent="0.2">
      <c r="A21" s="226">
        <v>15</v>
      </c>
      <c r="B21" s="1025"/>
      <c r="C21" s="1026"/>
      <c r="D21" s="1026"/>
      <c r="E21" s="1026"/>
      <c r="F21" s="1026"/>
      <c r="G21" s="1026"/>
      <c r="H21" s="1026"/>
      <c r="I21" s="1026"/>
      <c r="J21" s="1026"/>
      <c r="K21" s="1026"/>
      <c r="L21" s="1026"/>
      <c r="M21" s="1026"/>
      <c r="N21" s="1026"/>
      <c r="O21" s="1026"/>
      <c r="P21" s="1027"/>
      <c r="Q21" s="1033"/>
      <c r="R21" s="1034"/>
      <c r="S21" s="1034"/>
      <c r="T21" s="1034"/>
      <c r="U21" s="1034"/>
      <c r="V21" s="1034"/>
      <c r="W21" s="1034"/>
      <c r="X21" s="1034"/>
      <c r="Y21" s="1034"/>
      <c r="Z21" s="1034"/>
      <c r="AA21" s="1034"/>
      <c r="AB21" s="1034"/>
      <c r="AC21" s="1034"/>
      <c r="AD21" s="1034"/>
      <c r="AE21" s="1035"/>
      <c r="AF21" s="1030"/>
      <c r="AG21" s="1031"/>
      <c r="AH21" s="1031"/>
      <c r="AI21" s="1031"/>
      <c r="AJ21" s="1032"/>
      <c r="AK21" s="1076"/>
      <c r="AL21" s="1077"/>
      <c r="AM21" s="1077"/>
      <c r="AN21" s="1077"/>
      <c r="AO21" s="1077"/>
      <c r="AP21" s="1077"/>
      <c r="AQ21" s="1077"/>
      <c r="AR21" s="1077"/>
      <c r="AS21" s="1077"/>
      <c r="AT21" s="1077"/>
      <c r="AU21" s="1078"/>
      <c r="AV21" s="1078"/>
      <c r="AW21" s="1078"/>
      <c r="AX21" s="1078"/>
      <c r="AY21" s="1079"/>
      <c r="AZ21" s="220"/>
      <c r="BA21" s="220"/>
      <c r="BB21" s="220"/>
      <c r="BC21" s="220"/>
      <c r="BD21" s="220"/>
      <c r="BE21" s="221"/>
      <c r="BF21" s="221"/>
      <c r="BG21" s="221"/>
      <c r="BH21" s="221"/>
      <c r="BI21" s="221"/>
      <c r="BJ21" s="221"/>
      <c r="BK21" s="221"/>
      <c r="BL21" s="221"/>
      <c r="BM21" s="221"/>
      <c r="BN21" s="221"/>
      <c r="BO21" s="221"/>
      <c r="BP21" s="221"/>
      <c r="BQ21" s="226">
        <v>15</v>
      </c>
      <c r="BR21" s="227"/>
      <c r="BS21" s="987"/>
      <c r="BT21" s="988"/>
      <c r="BU21" s="988"/>
      <c r="BV21" s="988"/>
      <c r="BW21" s="988"/>
      <c r="BX21" s="988"/>
      <c r="BY21" s="988"/>
      <c r="BZ21" s="988"/>
      <c r="CA21" s="988"/>
      <c r="CB21" s="988"/>
      <c r="CC21" s="988"/>
      <c r="CD21" s="988"/>
      <c r="CE21" s="988"/>
      <c r="CF21" s="988"/>
      <c r="CG21" s="1009"/>
      <c r="CH21" s="984"/>
      <c r="CI21" s="985"/>
      <c r="CJ21" s="985"/>
      <c r="CK21" s="985"/>
      <c r="CL21" s="986"/>
      <c r="CM21" s="984"/>
      <c r="CN21" s="985"/>
      <c r="CO21" s="985"/>
      <c r="CP21" s="985"/>
      <c r="CQ21" s="986"/>
      <c r="CR21" s="984"/>
      <c r="CS21" s="985"/>
      <c r="CT21" s="985"/>
      <c r="CU21" s="985"/>
      <c r="CV21" s="986"/>
      <c r="CW21" s="984"/>
      <c r="CX21" s="985"/>
      <c r="CY21" s="985"/>
      <c r="CZ21" s="985"/>
      <c r="DA21" s="986"/>
      <c r="DB21" s="984"/>
      <c r="DC21" s="985"/>
      <c r="DD21" s="985"/>
      <c r="DE21" s="985"/>
      <c r="DF21" s="986"/>
      <c r="DG21" s="984"/>
      <c r="DH21" s="985"/>
      <c r="DI21" s="985"/>
      <c r="DJ21" s="985"/>
      <c r="DK21" s="986"/>
      <c r="DL21" s="984"/>
      <c r="DM21" s="985"/>
      <c r="DN21" s="985"/>
      <c r="DO21" s="985"/>
      <c r="DP21" s="986"/>
      <c r="DQ21" s="984"/>
      <c r="DR21" s="985"/>
      <c r="DS21" s="985"/>
      <c r="DT21" s="985"/>
      <c r="DU21" s="986"/>
      <c r="DV21" s="987"/>
      <c r="DW21" s="988"/>
      <c r="DX21" s="988"/>
      <c r="DY21" s="988"/>
      <c r="DZ21" s="989"/>
      <c r="EA21" s="222"/>
    </row>
    <row r="22" spans="1:131" s="223" customFormat="1" ht="26.25" customHeight="1" x14ac:dyDescent="0.15">
      <c r="A22" s="226">
        <v>16</v>
      </c>
      <c r="B22" s="1025"/>
      <c r="C22" s="1026"/>
      <c r="D22" s="1026"/>
      <c r="E22" s="1026"/>
      <c r="F22" s="1026"/>
      <c r="G22" s="1026"/>
      <c r="H22" s="1026"/>
      <c r="I22" s="1026"/>
      <c r="J22" s="1026"/>
      <c r="K22" s="1026"/>
      <c r="L22" s="1026"/>
      <c r="M22" s="1026"/>
      <c r="N22" s="1026"/>
      <c r="O22" s="1026"/>
      <c r="P22" s="1027"/>
      <c r="Q22" s="1069"/>
      <c r="R22" s="1070"/>
      <c r="S22" s="1070"/>
      <c r="T22" s="1070"/>
      <c r="U22" s="1070"/>
      <c r="V22" s="1070"/>
      <c r="W22" s="1070"/>
      <c r="X22" s="1070"/>
      <c r="Y22" s="1070"/>
      <c r="Z22" s="1070"/>
      <c r="AA22" s="1070"/>
      <c r="AB22" s="1070"/>
      <c r="AC22" s="1070"/>
      <c r="AD22" s="1070"/>
      <c r="AE22" s="1071"/>
      <c r="AF22" s="1030"/>
      <c r="AG22" s="1031"/>
      <c r="AH22" s="1031"/>
      <c r="AI22" s="1031"/>
      <c r="AJ22" s="1032"/>
      <c r="AK22" s="1072"/>
      <c r="AL22" s="1073"/>
      <c r="AM22" s="1073"/>
      <c r="AN22" s="1073"/>
      <c r="AO22" s="1073"/>
      <c r="AP22" s="1073"/>
      <c r="AQ22" s="1073"/>
      <c r="AR22" s="1073"/>
      <c r="AS22" s="1073"/>
      <c r="AT22" s="1073"/>
      <c r="AU22" s="1074"/>
      <c r="AV22" s="1074"/>
      <c r="AW22" s="1074"/>
      <c r="AX22" s="1074"/>
      <c r="AY22" s="1075"/>
      <c r="AZ22" s="1023" t="s">
        <v>376</v>
      </c>
      <c r="BA22" s="1023"/>
      <c r="BB22" s="1023"/>
      <c r="BC22" s="1023"/>
      <c r="BD22" s="1024"/>
      <c r="BE22" s="221"/>
      <c r="BF22" s="221"/>
      <c r="BG22" s="221"/>
      <c r="BH22" s="221"/>
      <c r="BI22" s="221"/>
      <c r="BJ22" s="221"/>
      <c r="BK22" s="221"/>
      <c r="BL22" s="221"/>
      <c r="BM22" s="221"/>
      <c r="BN22" s="221"/>
      <c r="BO22" s="221"/>
      <c r="BP22" s="221"/>
      <c r="BQ22" s="226">
        <v>16</v>
      </c>
      <c r="BR22" s="227"/>
      <c r="BS22" s="987"/>
      <c r="BT22" s="988"/>
      <c r="BU22" s="988"/>
      <c r="BV22" s="988"/>
      <c r="BW22" s="988"/>
      <c r="BX22" s="988"/>
      <c r="BY22" s="988"/>
      <c r="BZ22" s="988"/>
      <c r="CA22" s="988"/>
      <c r="CB22" s="988"/>
      <c r="CC22" s="988"/>
      <c r="CD22" s="988"/>
      <c r="CE22" s="988"/>
      <c r="CF22" s="988"/>
      <c r="CG22" s="1009"/>
      <c r="CH22" s="984"/>
      <c r="CI22" s="985"/>
      <c r="CJ22" s="985"/>
      <c r="CK22" s="985"/>
      <c r="CL22" s="986"/>
      <c r="CM22" s="984"/>
      <c r="CN22" s="985"/>
      <c r="CO22" s="985"/>
      <c r="CP22" s="985"/>
      <c r="CQ22" s="986"/>
      <c r="CR22" s="984"/>
      <c r="CS22" s="985"/>
      <c r="CT22" s="985"/>
      <c r="CU22" s="985"/>
      <c r="CV22" s="986"/>
      <c r="CW22" s="984"/>
      <c r="CX22" s="985"/>
      <c r="CY22" s="985"/>
      <c r="CZ22" s="985"/>
      <c r="DA22" s="986"/>
      <c r="DB22" s="984"/>
      <c r="DC22" s="985"/>
      <c r="DD22" s="985"/>
      <c r="DE22" s="985"/>
      <c r="DF22" s="986"/>
      <c r="DG22" s="984"/>
      <c r="DH22" s="985"/>
      <c r="DI22" s="985"/>
      <c r="DJ22" s="985"/>
      <c r="DK22" s="986"/>
      <c r="DL22" s="984"/>
      <c r="DM22" s="985"/>
      <c r="DN22" s="985"/>
      <c r="DO22" s="985"/>
      <c r="DP22" s="986"/>
      <c r="DQ22" s="984"/>
      <c r="DR22" s="985"/>
      <c r="DS22" s="985"/>
      <c r="DT22" s="985"/>
      <c r="DU22" s="986"/>
      <c r="DV22" s="987"/>
      <c r="DW22" s="988"/>
      <c r="DX22" s="988"/>
      <c r="DY22" s="988"/>
      <c r="DZ22" s="989"/>
      <c r="EA22" s="222"/>
    </row>
    <row r="23" spans="1:131" s="223" customFormat="1" ht="26.25" customHeight="1" thickBot="1" x14ac:dyDescent="0.2">
      <c r="A23" s="228" t="s">
        <v>377</v>
      </c>
      <c r="B23" s="937" t="s">
        <v>378</v>
      </c>
      <c r="C23" s="938"/>
      <c r="D23" s="938"/>
      <c r="E23" s="938"/>
      <c r="F23" s="938"/>
      <c r="G23" s="938"/>
      <c r="H23" s="938"/>
      <c r="I23" s="938"/>
      <c r="J23" s="938"/>
      <c r="K23" s="938"/>
      <c r="L23" s="938"/>
      <c r="M23" s="938"/>
      <c r="N23" s="938"/>
      <c r="O23" s="938"/>
      <c r="P23" s="948"/>
      <c r="Q23" s="1063">
        <v>7909</v>
      </c>
      <c r="R23" s="1057"/>
      <c r="S23" s="1057"/>
      <c r="T23" s="1057"/>
      <c r="U23" s="1057"/>
      <c r="V23" s="1057">
        <v>7454</v>
      </c>
      <c r="W23" s="1057"/>
      <c r="X23" s="1057"/>
      <c r="Y23" s="1057"/>
      <c r="Z23" s="1057"/>
      <c r="AA23" s="1057">
        <v>455</v>
      </c>
      <c r="AB23" s="1057"/>
      <c r="AC23" s="1057"/>
      <c r="AD23" s="1057"/>
      <c r="AE23" s="1064"/>
      <c r="AF23" s="1065">
        <v>421</v>
      </c>
      <c r="AG23" s="1057"/>
      <c r="AH23" s="1057"/>
      <c r="AI23" s="1057"/>
      <c r="AJ23" s="1066"/>
      <c r="AK23" s="1067"/>
      <c r="AL23" s="1068"/>
      <c r="AM23" s="1068"/>
      <c r="AN23" s="1068"/>
      <c r="AO23" s="1068"/>
      <c r="AP23" s="1057">
        <v>6958</v>
      </c>
      <c r="AQ23" s="1057"/>
      <c r="AR23" s="1057"/>
      <c r="AS23" s="1057"/>
      <c r="AT23" s="1057"/>
      <c r="AU23" s="1058"/>
      <c r="AV23" s="1058"/>
      <c r="AW23" s="1058"/>
      <c r="AX23" s="1058"/>
      <c r="AY23" s="1059"/>
      <c r="AZ23" s="1060" t="s">
        <v>122</v>
      </c>
      <c r="BA23" s="1061"/>
      <c r="BB23" s="1061"/>
      <c r="BC23" s="1061"/>
      <c r="BD23" s="1062"/>
      <c r="BE23" s="221"/>
      <c r="BF23" s="221"/>
      <c r="BG23" s="221"/>
      <c r="BH23" s="221"/>
      <c r="BI23" s="221"/>
      <c r="BJ23" s="221"/>
      <c r="BK23" s="221"/>
      <c r="BL23" s="221"/>
      <c r="BM23" s="221"/>
      <c r="BN23" s="221"/>
      <c r="BO23" s="221"/>
      <c r="BP23" s="221"/>
      <c r="BQ23" s="226">
        <v>17</v>
      </c>
      <c r="BR23" s="227"/>
      <c r="BS23" s="987"/>
      <c r="BT23" s="988"/>
      <c r="BU23" s="988"/>
      <c r="BV23" s="988"/>
      <c r="BW23" s="988"/>
      <c r="BX23" s="988"/>
      <c r="BY23" s="988"/>
      <c r="BZ23" s="988"/>
      <c r="CA23" s="988"/>
      <c r="CB23" s="988"/>
      <c r="CC23" s="988"/>
      <c r="CD23" s="988"/>
      <c r="CE23" s="988"/>
      <c r="CF23" s="988"/>
      <c r="CG23" s="1009"/>
      <c r="CH23" s="984"/>
      <c r="CI23" s="985"/>
      <c r="CJ23" s="985"/>
      <c r="CK23" s="985"/>
      <c r="CL23" s="986"/>
      <c r="CM23" s="984"/>
      <c r="CN23" s="985"/>
      <c r="CO23" s="985"/>
      <c r="CP23" s="985"/>
      <c r="CQ23" s="986"/>
      <c r="CR23" s="984"/>
      <c r="CS23" s="985"/>
      <c r="CT23" s="985"/>
      <c r="CU23" s="985"/>
      <c r="CV23" s="986"/>
      <c r="CW23" s="984"/>
      <c r="CX23" s="985"/>
      <c r="CY23" s="985"/>
      <c r="CZ23" s="985"/>
      <c r="DA23" s="986"/>
      <c r="DB23" s="984"/>
      <c r="DC23" s="985"/>
      <c r="DD23" s="985"/>
      <c r="DE23" s="985"/>
      <c r="DF23" s="986"/>
      <c r="DG23" s="984"/>
      <c r="DH23" s="985"/>
      <c r="DI23" s="985"/>
      <c r="DJ23" s="985"/>
      <c r="DK23" s="986"/>
      <c r="DL23" s="984"/>
      <c r="DM23" s="985"/>
      <c r="DN23" s="985"/>
      <c r="DO23" s="985"/>
      <c r="DP23" s="986"/>
      <c r="DQ23" s="984"/>
      <c r="DR23" s="985"/>
      <c r="DS23" s="985"/>
      <c r="DT23" s="985"/>
      <c r="DU23" s="986"/>
      <c r="DV23" s="987"/>
      <c r="DW23" s="988"/>
      <c r="DX23" s="988"/>
      <c r="DY23" s="988"/>
      <c r="DZ23" s="989"/>
      <c r="EA23" s="222"/>
    </row>
    <row r="24" spans="1:131" s="223" customFormat="1" ht="26.25" customHeight="1" x14ac:dyDescent="0.15">
      <c r="A24" s="1056" t="s">
        <v>379</v>
      </c>
      <c r="B24" s="1056"/>
      <c r="C24" s="1056"/>
      <c r="D24" s="1056"/>
      <c r="E24" s="1056"/>
      <c r="F24" s="1056"/>
      <c r="G24" s="1056"/>
      <c r="H24" s="1056"/>
      <c r="I24" s="1056"/>
      <c r="J24" s="1056"/>
      <c r="K24" s="1056"/>
      <c r="L24" s="1056"/>
      <c r="M24" s="1056"/>
      <c r="N24" s="1056"/>
      <c r="O24" s="1056"/>
      <c r="P24" s="1056"/>
      <c r="Q24" s="1056"/>
      <c r="R24" s="1056"/>
      <c r="S24" s="1056"/>
      <c r="T24" s="1056"/>
      <c r="U24" s="1056"/>
      <c r="V24" s="1056"/>
      <c r="W24" s="1056"/>
      <c r="X24" s="1056"/>
      <c r="Y24" s="1056"/>
      <c r="Z24" s="1056"/>
      <c r="AA24" s="1056"/>
      <c r="AB24" s="1056"/>
      <c r="AC24" s="1056"/>
      <c r="AD24" s="1056"/>
      <c r="AE24" s="1056"/>
      <c r="AF24" s="1056"/>
      <c r="AG24" s="1056"/>
      <c r="AH24" s="1056"/>
      <c r="AI24" s="1056"/>
      <c r="AJ24" s="1056"/>
      <c r="AK24" s="1056"/>
      <c r="AL24" s="1056"/>
      <c r="AM24" s="1056"/>
      <c r="AN24" s="1056"/>
      <c r="AO24" s="1056"/>
      <c r="AP24" s="1056"/>
      <c r="AQ24" s="1056"/>
      <c r="AR24" s="1056"/>
      <c r="AS24" s="1056"/>
      <c r="AT24" s="1056"/>
      <c r="AU24" s="1056"/>
      <c r="AV24" s="1056"/>
      <c r="AW24" s="1056"/>
      <c r="AX24" s="1056"/>
      <c r="AY24" s="1056"/>
      <c r="AZ24" s="220"/>
      <c r="BA24" s="220"/>
      <c r="BB24" s="220"/>
      <c r="BC24" s="220"/>
      <c r="BD24" s="220"/>
      <c r="BE24" s="221"/>
      <c r="BF24" s="221"/>
      <c r="BG24" s="221"/>
      <c r="BH24" s="221"/>
      <c r="BI24" s="221"/>
      <c r="BJ24" s="221"/>
      <c r="BK24" s="221"/>
      <c r="BL24" s="221"/>
      <c r="BM24" s="221"/>
      <c r="BN24" s="221"/>
      <c r="BO24" s="221"/>
      <c r="BP24" s="221"/>
      <c r="BQ24" s="226">
        <v>18</v>
      </c>
      <c r="BR24" s="227"/>
      <c r="BS24" s="987"/>
      <c r="BT24" s="988"/>
      <c r="BU24" s="988"/>
      <c r="BV24" s="988"/>
      <c r="BW24" s="988"/>
      <c r="BX24" s="988"/>
      <c r="BY24" s="988"/>
      <c r="BZ24" s="988"/>
      <c r="CA24" s="988"/>
      <c r="CB24" s="988"/>
      <c r="CC24" s="988"/>
      <c r="CD24" s="988"/>
      <c r="CE24" s="988"/>
      <c r="CF24" s="988"/>
      <c r="CG24" s="1009"/>
      <c r="CH24" s="984"/>
      <c r="CI24" s="985"/>
      <c r="CJ24" s="985"/>
      <c r="CK24" s="985"/>
      <c r="CL24" s="986"/>
      <c r="CM24" s="984"/>
      <c r="CN24" s="985"/>
      <c r="CO24" s="985"/>
      <c r="CP24" s="985"/>
      <c r="CQ24" s="986"/>
      <c r="CR24" s="984"/>
      <c r="CS24" s="985"/>
      <c r="CT24" s="985"/>
      <c r="CU24" s="985"/>
      <c r="CV24" s="986"/>
      <c r="CW24" s="984"/>
      <c r="CX24" s="985"/>
      <c r="CY24" s="985"/>
      <c r="CZ24" s="985"/>
      <c r="DA24" s="986"/>
      <c r="DB24" s="984"/>
      <c r="DC24" s="985"/>
      <c r="DD24" s="985"/>
      <c r="DE24" s="985"/>
      <c r="DF24" s="986"/>
      <c r="DG24" s="984"/>
      <c r="DH24" s="985"/>
      <c r="DI24" s="985"/>
      <c r="DJ24" s="985"/>
      <c r="DK24" s="986"/>
      <c r="DL24" s="984"/>
      <c r="DM24" s="985"/>
      <c r="DN24" s="985"/>
      <c r="DO24" s="985"/>
      <c r="DP24" s="986"/>
      <c r="DQ24" s="984"/>
      <c r="DR24" s="985"/>
      <c r="DS24" s="985"/>
      <c r="DT24" s="985"/>
      <c r="DU24" s="986"/>
      <c r="DV24" s="987"/>
      <c r="DW24" s="988"/>
      <c r="DX24" s="988"/>
      <c r="DY24" s="988"/>
      <c r="DZ24" s="989"/>
      <c r="EA24" s="222"/>
    </row>
    <row r="25" spans="1:131" ht="26.25" customHeight="1" thickBot="1" x14ac:dyDescent="0.2">
      <c r="A25" s="1055" t="s">
        <v>380</v>
      </c>
      <c r="B25" s="1055"/>
      <c r="C25" s="1055"/>
      <c r="D25" s="1055"/>
      <c r="E25" s="1055"/>
      <c r="F25" s="1055"/>
      <c r="G25" s="1055"/>
      <c r="H25" s="1055"/>
      <c r="I25" s="1055"/>
      <c r="J25" s="1055"/>
      <c r="K25" s="1055"/>
      <c r="L25" s="1055"/>
      <c r="M25" s="1055"/>
      <c r="N25" s="1055"/>
      <c r="O25" s="1055"/>
      <c r="P25" s="1055"/>
      <c r="Q25" s="1055"/>
      <c r="R25" s="1055"/>
      <c r="S25" s="1055"/>
      <c r="T25" s="1055"/>
      <c r="U25" s="1055"/>
      <c r="V25" s="1055"/>
      <c r="W25" s="1055"/>
      <c r="X25" s="1055"/>
      <c r="Y25" s="1055"/>
      <c r="Z25" s="1055"/>
      <c r="AA25" s="1055"/>
      <c r="AB25" s="1055"/>
      <c r="AC25" s="1055"/>
      <c r="AD25" s="1055"/>
      <c r="AE25" s="1055"/>
      <c r="AF25" s="1055"/>
      <c r="AG25" s="1055"/>
      <c r="AH25" s="1055"/>
      <c r="AI25" s="1055"/>
      <c r="AJ25" s="1055"/>
      <c r="AK25" s="1055"/>
      <c r="AL25" s="1055"/>
      <c r="AM25" s="1055"/>
      <c r="AN25" s="1055"/>
      <c r="AO25" s="1055"/>
      <c r="AP25" s="1055"/>
      <c r="AQ25" s="1055"/>
      <c r="AR25" s="1055"/>
      <c r="AS25" s="1055"/>
      <c r="AT25" s="1055"/>
      <c r="AU25" s="1055"/>
      <c r="AV25" s="1055"/>
      <c r="AW25" s="1055"/>
      <c r="AX25" s="1055"/>
      <c r="AY25" s="1055"/>
      <c r="AZ25" s="1055"/>
      <c r="BA25" s="1055"/>
      <c r="BB25" s="1055"/>
      <c r="BC25" s="1055"/>
      <c r="BD25" s="1055"/>
      <c r="BE25" s="1055"/>
      <c r="BF25" s="1055"/>
      <c r="BG25" s="1055"/>
      <c r="BH25" s="1055"/>
      <c r="BI25" s="1055"/>
      <c r="BJ25" s="220"/>
      <c r="BK25" s="220"/>
      <c r="BL25" s="220"/>
      <c r="BM25" s="220"/>
      <c r="BN25" s="220"/>
      <c r="BO25" s="229"/>
      <c r="BP25" s="229"/>
      <c r="BQ25" s="226">
        <v>19</v>
      </c>
      <c r="BR25" s="227"/>
      <c r="BS25" s="987"/>
      <c r="BT25" s="988"/>
      <c r="BU25" s="988"/>
      <c r="BV25" s="988"/>
      <c r="BW25" s="988"/>
      <c r="BX25" s="988"/>
      <c r="BY25" s="988"/>
      <c r="BZ25" s="988"/>
      <c r="CA25" s="988"/>
      <c r="CB25" s="988"/>
      <c r="CC25" s="988"/>
      <c r="CD25" s="988"/>
      <c r="CE25" s="988"/>
      <c r="CF25" s="988"/>
      <c r="CG25" s="1009"/>
      <c r="CH25" s="984"/>
      <c r="CI25" s="985"/>
      <c r="CJ25" s="985"/>
      <c r="CK25" s="985"/>
      <c r="CL25" s="986"/>
      <c r="CM25" s="984"/>
      <c r="CN25" s="985"/>
      <c r="CO25" s="985"/>
      <c r="CP25" s="985"/>
      <c r="CQ25" s="986"/>
      <c r="CR25" s="984"/>
      <c r="CS25" s="985"/>
      <c r="CT25" s="985"/>
      <c r="CU25" s="985"/>
      <c r="CV25" s="986"/>
      <c r="CW25" s="984"/>
      <c r="CX25" s="985"/>
      <c r="CY25" s="985"/>
      <c r="CZ25" s="985"/>
      <c r="DA25" s="986"/>
      <c r="DB25" s="984"/>
      <c r="DC25" s="985"/>
      <c r="DD25" s="985"/>
      <c r="DE25" s="985"/>
      <c r="DF25" s="986"/>
      <c r="DG25" s="984"/>
      <c r="DH25" s="985"/>
      <c r="DI25" s="985"/>
      <c r="DJ25" s="985"/>
      <c r="DK25" s="986"/>
      <c r="DL25" s="984"/>
      <c r="DM25" s="985"/>
      <c r="DN25" s="985"/>
      <c r="DO25" s="985"/>
      <c r="DP25" s="986"/>
      <c r="DQ25" s="984"/>
      <c r="DR25" s="985"/>
      <c r="DS25" s="985"/>
      <c r="DT25" s="985"/>
      <c r="DU25" s="986"/>
      <c r="DV25" s="987"/>
      <c r="DW25" s="988"/>
      <c r="DX25" s="988"/>
      <c r="DY25" s="988"/>
      <c r="DZ25" s="989"/>
      <c r="EA25" s="218"/>
    </row>
    <row r="26" spans="1:131" ht="26.25" customHeight="1" x14ac:dyDescent="0.15">
      <c r="A26" s="990" t="s">
        <v>357</v>
      </c>
      <c r="B26" s="991"/>
      <c r="C26" s="991"/>
      <c r="D26" s="991"/>
      <c r="E26" s="991"/>
      <c r="F26" s="991"/>
      <c r="G26" s="991"/>
      <c r="H26" s="991"/>
      <c r="I26" s="991"/>
      <c r="J26" s="991"/>
      <c r="K26" s="991"/>
      <c r="L26" s="991"/>
      <c r="M26" s="991"/>
      <c r="N26" s="991"/>
      <c r="O26" s="991"/>
      <c r="P26" s="992"/>
      <c r="Q26" s="996" t="s">
        <v>381</v>
      </c>
      <c r="R26" s="997"/>
      <c r="S26" s="997"/>
      <c r="T26" s="997"/>
      <c r="U26" s="998"/>
      <c r="V26" s="996" t="s">
        <v>382</v>
      </c>
      <c r="W26" s="997"/>
      <c r="X26" s="997"/>
      <c r="Y26" s="997"/>
      <c r="Z26" s="998"/>
      <c r="AA26" s="996" t="s">
        <v>383</v>
      </c>
      <c r="AB26" s="997"/>
      <c r="AC26" s="997"/>
      <c r="AD26" s="997"/>
      <c r="AE26" s="997"/>
      <c r="AF26" s="1051" t="s">
        <v>384</v>
      </c>
      <c r="AG26" s="1003"/>
      <c r="AH26" s="1003"/>
      <c r="AI26" s="1003"/>
      <c r="AJ26" s="1052"/>
      <c r="AK26" s="997" t="s">
        <v>385</v>
      </c>
      <c r="AL26" s="997"/>
      <c r="AM26" s="997"/>
      <c r="AN26" s="997"/>
      <c r="AO26" s="998"/>
      <c r="AP26" s="996" t="s">
        <v>386</v>
      </c>
      <c r="AQ26" s="997"/>
      <c r="AR26" s="997"/>
      <c r="AS26" s="997"/>
      <c r="AT26" s="998"/>
      <c r="AU26" s="996" t="s">
        <v>387</v>
      </c>
      <c r="AV26" s="997"/>
      <c r="AW26" s="997"/>
      <c r="AX26" s="997"/>
      <c r="AY26" s="998"/>
      <c r="AZ26" s="996" t="s">
        <v>388</v>
      </c>
      <c r="BA26" s="997"/>
      <c r="BB26" s="997"/>
      <c r="BC26" s="997"/>
      <c r="BD26" s="998"/>
      <c r="BE26" s="996" t="s">
        <v>364</v>
      </c>
      <c r="BF26" s="997"/>
      <c r="BG26" s="997"/>
      <c r="BH26" s="997"/>
      <c r="BI26" s="1010"/>
      <c r="BJ26" s="220"/>
      <c r="BK26" s="220"/>
      <c r="BL26" s="220"/>
      <c r="BM26" s="220"/>
      <c r="BN26" s="220"/>
      <c r="BO26" s="229"/>
      <c r="BP26" s="229"/>
      <c r="BQ26" s="226">
        <v>20</v>
      </c>
      <c r="BR26" s="227"/>
      <c r="BS26" s="987"/>
      <c r="BT26" s="988"/>
      <c r="BU26" s="988"/>
      <c r="BV26" s="988"/>
      <c r="BW26" s="988"/>
      <c r="BX26" s="988"/>
      <c r="BY26" s="988"/>
      <c r="BZ26" s="988"/>
      <c r="CA26" s="988"/>
      <c r="CB26" s="988"/>
      <c r="CC26" s="988"/>
      <c r="CD26" s="988"/>
      <c r="CE26" s="988"/>
      <c r="CF26" s="988"/>
      <c r="CG26" s="1009"/>
      <c r="CH26" s="984"/>
      <c r="CI26" s="985"/>
      <c r="CJ26" s="985"/>
      <c r="CK26" s="985"/>
      <c r="CL26" s="986"/>
      <c r="CM26" s="984"/>
      <c r="CN26" s="985"/>
      <c r="CO26" s="985"/>
      <c r="CP26" s="985"/>
      <c r="CQ26" s="986"/>
      <c r="CR26" s="984"/>
      <c r="CS26" s="985"/>
      <c r="CT26" s="985"/>
      <c r="CU26" s="985"/>
      <c r="CV26" s="986"/>
      <c r="CW26" s="984"/>
      <c r="CX26" s="985"/>
      <c r="CY26" s="985"/>
      <c r="CZ26" s="985"/>
      <c r="DA26" s="986"/>
      <c r="DB26" s="984"/>
      <c r="DC26" s="985"/>
      <c r="DD26" s="985"/>
      <c r="DE26" s="985"/>
      <c r="DF26" s="986"/>
      <c r="DG26" s="984"/>
      <c r="DH26" s="985"/>
      <c r="DI26" s="985"/>
      <c r="DJ26" s="985"/>
      <c r="DK26" s="986"/>
      <c r="DL26" s="984"/>
      <c r="DM26" s="985"/>
      <c r="DN26" s="985"/>
      <c r="DO26" s="985"/>
      <c r="DP26" s="986"/>
      <c r="DQ26" s="984"/>
      <c r="DR26" s="985"/>
      <c r="DS26" s="985"/>
      <c r="DT26" s="985"/>
      <c r="DU26" s="986"/>
      <c r="DV26" s="987"/>
      <c r="DW26" s="988"/>
      <c r="DX26" s="988"/>
      <c r="DY26" s="988"/>
      <c r="DZ26" s="989"/>
      <c r="EA26" s="218"/>
    </row>
    <row r="27" spans="1:131" ht="26.25" customHeight="1" thickBot="1" x14ac:dyDescent="0.2">
      <c r="A27" s="993"/>
      <c r="B27" s="994"/>
      <c r="C27" s="994"/>
      <c r="D27" s="994"/>
      <c r="E27" s="994"/>
      <c r="F27" s="994"/>
      <c r="G27" s="994"/>
      <c r="H27" s="994"/>
      <c r="I27" s="994"/>
      <c r="J27" s="994"/>
      <c r="K27" s="994"/>
      <c r="L27" s="994"/>
      <c r="M27" s="994"/>
      <c r="N27" s="994"/>
      <c r="O27" s="994"/>
      <c r="P27" s="995"/>
      <c r="Q27" s="999"/>
      <c r="R27" s="1000"/>
      <c r="S27" s="1000"/>
      <c r="T27" s="1000"/>
      <c r="U27" s="1001"/>
      <c r="V27" s="999"/>
      <c r="W27" s="1000"/>
      <c r="X27" s="1000"/>
      <c r="Y27" s="1000"/>
      <c r="Z27" s="1001"/>
      <c r="AA27" s="999"/>
      <c r="AB27" s="1000"/>
      <c r="AC27" s="1000"/>
      <c r="AD27" s="1000"/>
      <c r="AE27" s="1000"/>
      <c r="AF27" s="1053"/>
      <c r="AG27" s="1006"/>
      <c r="AH27" s="1006"/>
      <c r="AI27" s="1006"/>
      <c r="AJ27" s="1054"/>
      <c r="AK27" s="1000"/>
      <c r="AL27" s="1000"/>
      <c r="AM27" s="1000"/>
      <c r="AN27" s="1000"/>
      <c r="AO27" s="1001"/>
      <c r="AP27" s="999"/>
      <c r="AQ27" s="1000"/>
      <c r="AR27" s="1000"/>
      <c r="AS27" s="1000"/>
      <c r="AT27" s="1001"/>
      <c r="AU27" s="999"/>
      <c r="AV27" s="1000"/>
      <c r="AW27" s="1000"/>
      <c r="AX27" s="1000"/>
      <c r="AY27" s="1001"/>
      <c r="AZ27" s="999"/>
      <c r="BA27" s="1000"/>
      <c r="BB27" s="1000"/>
      <c r="BC27" s="1000"/>
      <c r="BD27" s="1001"/>
      <c r="BE27" s="999"/>
      <c r="BF27" s="1000"/>
      <c r="BG27" s="1000"/>
      <c r="BH27" s="1000"/>
      <c r="BI27" s="1011"/>
      <c r="BJ27" s="220"/>
      <c r="BK27" s="220"/>
      <c r="BL27" s="220"/>
      <c r="BM27" s="220"/>
      <c r="BN27" s="220"/>
      <c r="BO27" s="229"/>
      <c r="BP27" s="229"/>
      <c r="BQ27" s="226">
        <v>21</v>
      </c>
      <c r="BR27" s="227"/>
      <c r="BS27" s="987"/>
      <c r="BT27" s="988"/>
      <c r="BU27" s="988"/>
      <c r="BV27" s="988"/>
      <c r="BW27" s="988"/>
      <c r="BX27" s="988"/>
      <c r="BY27" s="988"/>
      <c r="BZ27" s="988"/>
      <c r="CA27" s="988"/>
      <c r="CB27" s="988"/>
      <c r="CC27" s="988"/>
      <c r="CD27" s="988"/>
      <c r="CE27" s="988"/>
      <c r="CF27" s="988"/>
      <c r="CG27" s="1009"/>
      <c r="CH27" s="984"/>
      <c r="CI27" s="985"/>
      <c r="CJ27" s="985"/>
      <c r="CK27" s="985"/>
      <c r="CL27" s="986"/>
      <c r="CM27" s="984"/>
      <c r="CN27" s="985"/>
      <c r="CO27" s="985"/>
      <c r="CP27" s="985"/>
      <c r="CQ27" s="986"/>
      <c r="CR27" s="984"/>
      <c r="CS27" s="985"/>
      <c r="CT27" s="985"/>
      <c r="CU27" s="985"/>
      <c r="CV27" s="986"/>
      <c r="CW27" s="984"/>
      <c r="CX27" s="985"/>
      <c r="CY27" s="985"/>
      <c r="CZ27" s="985"/>
      <c r="DA27" s="986"/>
      <c r="DB27" s="984"/>
      <c r="DC27" s="985"/>
      <c r="DD27" s="985"/>
      <c r="DE27" s="985"/>
      <c r="DF27" s="986"/>
      <c r="DG27" s="984"/>
      <c r="DH27" s="985"/>
      <c r="DI27" s="985"/>
      <c r="DJ27" s="985"/>
      <c r="DK27" s="986"/>
      <c r="DL27" s="984"/>
      <c r="DM27" s="985"/>
      <c r="DN27" s="985"/>
      <c r="DO27" s="985"/>
      <c r="DP27" s="986"/>
      <c r="DQ27" s="984"/>
      <c r="DR27" s="985"/>
      <c r="DS27" s="985"/>
      <c r="DT27" s="985"/>
      <c r="DU27" s="986"/>
      <c r="DV27" s="987"/>
      <c r="DW27" s="988"/>
      <c r="DX27" s="988"/>
      <c r="DY27" s="988"/>
      <c r="DZ27" s="989"/>
      <c r="EA27" s="218"/>
    </row>
    <row r="28" spans="1:131" ht="26.25" customHeight="1" thickTop="1" x14ac:dyDescent="0.15">
      <c r="A28" s="230">
        <v>1</v>
      </c>
      <c r="B28" s="1043" t="s">
        <v>389</v>
      </c>
      <c r="C28" s="1044"/>
      <c r="D28" s="1044"/>
      <c r="E28" s="1044"/>
      <c r="F28" s="1044"/>
      <c r="G28" s="1044"/>
      <c r="H28" s="1044"/>
      <c r="I28" s="1044"/>
      <c r="J28" s="1044"/>
      <c r="K28" s="1044"/>
      <c r="L28" s="1044"/>
      <c r="M28" s="1044"/>
      <c r="N28" s="1044"/>
      <c r="O28" s="1044"/>
      <c r="P28" s="1045"/>
      <c r="Q28" s="1046">
        <v>1175</v>
      </c>
      <c r="R28" s="1047"/>
      <c r="S28" s="1047"/>
      <c r="T28" s="1047"/>
      <c r="U28" s="1047"/>
      <c r="V28" s="1047">
        <v>1159</v>
      </c>
      <c r="W28" s="1047"/>
      <c r="X28" s="1047"/>
      <c r="Y28" s="1047"/>
      <c r="Z28" s="1047"/>
      <c r="AA28" s="1047">
        <v>16</v>
      </c>
      <c r="AB28" s="1047"/>
      <c r="AC28" s="1047"/>
      <c r="AD28" s="1047"/>
      <c r="AE28" s="1048"/>
      <c r="AF28" s="1049">
        <v>16</v>
      </c>
      <c r="AG28" s="1047"/>
      <c r="AH28" s="1047"/>
      <c r="AI28" s="1047"/>
      <c r="AJ28" s="1050"/>
      <c r="AK28" s="1038">
        <v>135</v>
      </c>
      <c r="AL28" s="1039"/>
      <c r="AM28" s="1039"/>
      <c r="AN28" s="1039"/>
      <c r="AO28" s="1039"/>
      <c r="AP28" s="1039" t="s">
        <v>547</v>
      </c>
      <c r="AQ28" s="1039"/>
      <c r="AR28" s="1039"/>
      <c r="AS28" s="1039"/>
      <c r="AT28" s="1039"/>
      <c r="AU28" s="1039" t="s">
        <v>547</v>
      </c>
      <c r="AV28" s="1039"/>
      <c r="AW28" s="1039"/>
      <c r="AX28" s="1039"/>
      <c r="AY28" s="1039"/>
      <c r="AZ28" s="1040" t="s">
        <v>547</v>
      </c>
      <c r="BA28" s="1040"/>
      <c r="BB28" s="1040"/>
      <c r="BC28" s="1040"/>
      <c r="BD28" s="1040"/>
      <c r="BE28" s="1041"/>
      <c r="BF28" s="1041"/>
      <c r="BG28" s="1041"/>
      <c r="BH28" s="1041"/>
      <c r="BI28" s="1042"/>
      <c r="BJ28" s="220"/>
      <c r="BK28" s="220"/>
      <c r="BL28" s="220"/>
      <c r="BM28" s="220"/>
      <c r="BN28" s="220"/>
      <c r="BO28" s="229"/>
      <c r="BP28" s="229"/>
      <c r="BQ28" s="226">
        <v>22</v>
      </c>
      <c r="BR28" s="227"/>
      <c r="BS28" s="987"/>
      <c r="BT28" s="988"/>
      <c r="BU28" s="988"/>
      <c r="BV28" s="988"/>
      <c r="BW28" s="988"/>
      <c r="BX28" s="988"/>
      <c r="BY28" s="988"/>
      <c r="BZ28" s="988"/>
      <c r="CA28" s="988"/>
      <c r="CB28" s="988"/>
      <c r="CC28" s="988"/>
      <c r="CD28" s="988"/>
      <c r="CE28" s="988"/>
      <c r="CF28" s="988"/>
      <c r="CG28" s="1009"/>
      <c r="CH28" s="984"/>
      <c r="CI28" s="985"/>
      <c r="CJ28" s="985"/>
      <c r="CK28" s="985"/>
      <c r="CL28" s="986"/>
      <c r="CM28" s="984"/>
      <c r="CN28" s="985"/>
      <c r="CO28" s="985"/>
      <c r="CP28" s="985"/>
      <c r="CQ28" s="986"/>
      <c r="CR28" s="984"/>
      <c r="CS28" s="985"/>
      <c r="CT28" s="985"/>
      <c r="CU28" s="985"/>
      <c r="CV28" s="986"/>
      <c r="CW28" s="984"/>
      <c r="CX28" s="985"/>
      <c r="CY28" s="985"/>
      <c r="CZ28" s="985"/>
      <c r="DA28" s="986"/>
      <c r="DB28" s="984"/>
      <c r="DC28" s="985"/>
      <c r="DD28" s="985"/>
      <c r="DE28" s="985"/>
      <c r="DF28" s="986"/>
      <c r="DG28" s="984"/>
      <c r="DH28" s="985"/>
      <c r="DI28" s="985"/>
      <c r="DJ28" s="985"/>
      <c r="DK28" s="986"/>
      <c r="DL28" s="984"/>
      <c r="DM28" s="985"/>
      <c r="DN28" s="985"/>
      <c r="DO28" s="985"/>
      <c r="DP28" s="986"/>
      <c r="DQ28" s="984"/>
      <c r="DR28" s="985"/>
      <c r="DS28" s="985"/>
      <c r="DT28" s="985"/>
      <c r="DU28" s="986"/>
      <c r="DV28" s="987"/>
      <c r="DW28" s="988"/>
      <c r="DX28" s="988"/>
      <c r="DY28" s="988"/>
      <c r="DZ28" s="989"/>
      <c r="EA28" s="218"/>
    </row>
    <row r="29" spans="1:131" ht="26.25" customHeight="1" x14ac:dyDescent="0.15">
      <c r="A29" s="230">
        <v>2</v>
      </c>
      <c r="B29" s="1025" t="s">
        <v>390</v>
      </c>
      <c r="C29" s="1026"/>
      <c r="D29" s="1026"/>
      <c r="E29" s="1026"/>
      <c r="F29" s="1026"/>
      <c r="G29" s="1026"/>
      <c r="H29" s="1026"/>
      <c r="I29" s="1026"/>
      <c r="J29" s="1026"/>
      <c r="K29" s="1026"/>
      <c r="L29" s="1026"/>
      <c r="M29" s="1026"/>
      <c r="N29" s="1026"/>
      <c r="O29" s="1026"/>
      <c r="P29" s="1027"/>
      <c r="Q29" s="1033">
        <v>228</v>
      </c>
      <c r="R29" s="1034"/>
      <c r="S29" s="1034"/>
      <c r="T29" s="1034"/>
      <c r="U29" s="1034"/>
      <c r="V29" s="1034">
        <v>224</v>
      </c>
      <c r="W29" s="1034"/>
      <c r="X29" s="1034"/>
      <c r="Y29" s="1034"/>
      <c r="Z29" s="1034"/>
      <c r="AA29" s="1034">
        <v>4</v>
      </c>
      <c r="AB29" s="1034"/>
      <c r="AC29" s="1034"/>
      <c r="AD29" s="1034"/>
      <c r="AE29" s="1035"/>
      <c r="AF29" s="1030">
        <v>4</v>
      </c>
      <c r="AG29" s="1031"/>
      <c r="AH29" s="1031"/>
      <c r="AI29" s="1031"/>
      <c r="AJ29" s="1032"/>
      <c r="AK29" s="1036">
        <v>69</v>
      </c>
      <c r="AL29" s="971"/>
      <c r="AM29" s="971"/>
      <c r="AN29" s="971"/>
      <c r="AO29" s="971"/>
      <c r="AP29" s="971" t="s">
        <v>547</v>
      </c>
      <c r="AQ29" s="971"/>
      <c r="AR29" s="971"/>
      <c r="AS29" s="971"/>
      <c r="AT29" s="971"/>
      <c r="AU29" s="971" t="s">
        <v>547</v>
      </c>
      <c r="AV29" s="971"/>
      <c r="AW29" s="971"/>
      <c r="AX29" s="971"/>
      <c r="AY29" s="971"/>
      <c r="AZ29" s="1037" t="s">
        <v>547</v>
      </c>
      <c r="BA29" s="1037"/>
      <c r="BB29" s="1037"/>
      <c r="BC29" s="1037"/>
      <c r="BD29" s="1037"/>
      <c r="BE29" s="972"/>
      <c r="BF29" s="972"/>
      <c r="BG29" s="972"/>
      <c r="BH29" s="972"/>
      <c r="BI29" s="973"/>
      <c r="BJ29" s="220"/>
      <c r="BK29" s="220"/>
      <c r="BL29" s="220"/>
      <c r="BM29" s="220"/>
      <c r="BN29" s="220"/>
      <c r="BO29" s="229"/>
      <c r="BP29" s="229"/>
      <c r="BQ29" s="226">
        <v>23</v>
      </c>
      <c r="BR29" s="227"/>
      <c r="BS29" s="987"/>
      <c r="BT29" s="988"/>
      <c r="BU29" s="988"/>
      <c r="BV29" s="988"/>
      <c r="BW29" s="988"/>
      <c r="BX29" s="988"/>
      <c r="BY29" s="988"/>
      <c r="BZ29" s="988"/>
      <c r="CA29" s="988"/>
      <c r="CB29" s="988"/>
      <c r="CC29" s="988"/>
      <c r="CD29" s="988"/>
      <c r="CE29" s="988"/>
      <c r="CF29" s="988"/>
      <c r="CG29" s="1009"/>
      <c r="CH29" s="984"/>
      <c r="CI29" s="985"/>
      <c r="CJ29" s="985"/>
      <c r="CK29" s="985"/>
      <c r="CL29" s="986"/>
      <c r="CM29" s="984"/>
      <c r="CN29" s="985"/>
      <c r="CO29" s="985"/>
      <c r="CP29" s="985"/>
      <c r="CQ29" s="986"/>
      <c r="CR29" s="984"/>
      <c r="CS29" s="985"/>
      <c r="CT29" s="985"/>
      <c r="CU29" s="985"/>
      <c r="CV29" s="986"/>
      <c r="CW29" s="984"/>
      <c r="CX29" s="985"/>
      <c r="CY29" s="985"/>
      <c r="CZ29" s="985"/>
      <c r="DA29" s="986"/>
      <c r="DB29" s="984"/>
      <c r="DC29" s="985"/>
      <c r="DD29" s="985"/>
      <c r="DE29" s="985"/>
      <c r="DF29" s="986"/>
      <c r="DG29" s="984"/>
      <c r="DH29" s="985"/>
      <c r="DI29" s="985"/>
      <c r="DJ29" s="985"/>
      <c r="DK29" s="986"/>
      <c r="DL29" s="984"/>
      <c r="DM29" s="985"/>
      <c r="DN29" s="985"/>
      <c r="DO29" s="985"/>
      <c r="DP29" s="986"/>
      <c r="DQ29" s="984"/>
      <c r="DR29" s="985"/>
      <c r="DS29" s="985"/>
      <c r="DT29" s="985"/>
      <c r="DU29" s="986"/>
      <c r="DV29" s="987"/>
      <c r="DW29" s="988"/>
      <c r="DX29" s="988"/>
      <c r="DY29" s="988"/>
      <c r="DZ29" s="989"/>
      <c r="EA29" s="218"/>
    </row>
    <row r="30" spans="1:131" ht="26.25" customHeight="1" x14ac:dyDescent="0.15">
      <c r="A30" s="230">
        <v>3</v>
      </c>
      <c r="B30" s="1025" t="s">
        <v>391</v>
      </c>
      <c r="C30" s="1026"/>
      <c r="D30" s="1026"/>
      <c r="E30" s="1026"/>
      <c r="F30" s="1026"/>
      <c r="G30" s="1026"/>
      <c r="H30" s="1026"/>
      <c r="I30" s="1026"/>
      <c r="J30" s="1026"/>
      <c r="K30" s="1026"/>
      <c r="L30" s="1026"/>
      <c r="M30" s="1026"/>
      <c r="N30" s="1026"/>
      <c r="O30" s="1026"/>
      <c r="P30" s="1027"/>
      <c r="Q30" s="1033">
        <v>197</v>
      </c>
      <c r="R30" s="1034"/>
      <c r="S30" s="1034"/>
      <c r="T30" s="1034"/>
      <c r="U30" s="1034"/>
      <c r="V30" s="1034">
        <v>216</v>
      </c>
      <c r="W30" s="1034"/>
      <c r="X30" s="1034"/>
      <c r="Y30" s="1034"/>
      <c r="Z30" s="1034"/>
      <c r="AA30" s="1034">
        <v>-19</v>
      </c>
      <c r="AB30" s="1034"/>
      <c r="AC30" s="1034"/>
      <c r="AD30" s="1034"/>
      <c r="AE30" s="1035"/>
      <c r="AF30" s="1030">
        <v>268</v>
      </c>
      <c r="AG30" s="1031"/>
      <c r="AH30" s="1031"/>
      <c r="AI30" s="1031"/>
      <c r="AJ30" s="1032"/>
      <c r="AK30" s="1036">
        <v>5</v>
      </c>
      <c r="AL30" s="971"/>
      <c r="AM30" s="971"/>
      <c r="AN30" s="971"/>
      <c r="AO30" s="971"/>
      <c r="AP30" s="971">
        <v>669</v>
      </c>
      <c r="AQ30" s="971"/>
      <c r="AR30" s="971"/>
      <c r="AS30" s="971"/>
      <c r="AT30" s="971"/>
      <c r="AU30" s="971">
        <v>5</v>
      </c>
      <c r="AV30" s="971"/>
      <c r="AW30" s="971"/>
      <c r="AX30" s="971"/>
      <c r="AY30" s="971"/>
      <c r="AZ30" s="1037" t="s">
        <v>547</v>
      </c>
      <c r="BA30" s="1037"/>
      <c r="BB30" s="1037"/>
      <c r="BC30" s="1037"/>
      <c r="BD30" s="1037"/>
      <c r="BE30" s="972" t="s">
        <v>392</v>
      </c>
      <c r="BF30" s="972"/>
      <c r="BG30" s="972"/>
      <c r="BH30" s="972"/>
      <c r="BI30" s="973"/>
      <c r="BJ30" s="220"/>
      <c r="BK30" s="220"/>
      <c r="BL30" s="220"/>
      <c r="BM30" s="220"/>
      <c r="BN30" s="220"/>
      <c r="BO30" s="229"/>
      <c r="BP30" s="229"/>
      <c r="BQ30" s="226">
        <v>24</v>
      </c>
      <c r="BR30" s="227"/>
      <c r="BS30" s="987"/>
      <c r="BT30" s="988"/>
      <c r="BU30" s="988"/>
      <c r="BV30" s="988"/>
      <c r="BW30" s="988"/>
      <c r="BX30" s="988"/>
      <c r="BY30" s="988"/>
      <c r="BZ30" s="988"/>
      <c r="CA30" s="988"/>
      <c r="CB30" s="988"/>
      <c r="CC30" s="988"/>
      <c r="CD30" s="988"/>
      <c r="CE30" s="988"/>
      <c r="CF30" s="988"/>
      <c r="CG30" s="1009"/>
      <c r="CH30" s="984"/>
      <c r="CI30" s="985"/>
      <c r="CJ30" s="985"/>
      <c r="CK30" s="985"/>
      <c r="CL30" s="986"/>
      <c r="CM30" s="984"/>
      <c r="CN30" s="985"/>
      <c r="CO30" s="985"/>
      <c r="CP30" s="985"/>
      <c r="CQ30" s="986"/>
      <c r="CR30" s="984"/>
      <c r="CS30" s="985"/>
      <c r="CT30" s="985"/>
      <c r="CU30" s="985"/>
      <c r="CV30" s="986"/>
      <c r="CW30" s="984"/>
      <c r="CX30" s="985"/>
      <c r="CY30" s="985"/>
      <c r="CZ30" s="985"/>
      <c r="DA30" s="986"/>
      <c r="DB30" s="984"/>
      <c r="DC30" s="985"/>
      <c r="DD30" s="985"/>
      <c r="DE30" s="985"/>
      <c r="DF30" s="986"/>
      <c r="DG30" s="984"/>
      <c r="DH30" s="985"/>
      <c r="DI30" s="985"/>
      <c r="DJ30" s="985"/>
      <c r="DK30" s="986"/>
      <c r="DL30" s="984"/>
      <c r="DM30" s="985"/>
      <c r="DN30" s="985"/>
      <c r="DO30" s="985"/>
      <c r="DP30" s="986"/>
      <c r="DQ30" s="984"/>
      <c r="DR30" s="985"/>
      <c r="DS30" s="985"/>
      <c r="DT30" s="985"/>
      <c r="DU30" s="986"/>
      <c r="DV30" s="987"/>
      <c r="DW30" s="988"/>
      <c r="DX30" s="988"/>
      <c r="DY30" s="988"/>
      <c r="DZ30" s="989"/>
      <c r="EA30" s="218"/>
    </row>
    <row r="31" spans="1:131" ht="26.25" customHeight="1" x14ac:dyDescent="0.15">
      <c r="A31" s="230">
        <v>4</v>
      </c>
      <c r="B31" s="1025" t="s">
        <v>393</v>
      </c>
      <c r="C31" s="1026"/>
      <c r="D31" s="1026"/>
      <c r="E31" s="1026"/>
      <c r="F31" s="1026"/>
      <c r="G31" s="1026"/>
      <c r="H31" s="1026"/>
      <c r="I31" s="1026"/>
      <c r="J31" s="1026"/>
      <c r="K31" s="1026"/>
      <c r="L31" s="1026"/>
      <c r="M31" s="1026"/>
      <c r="N31" s="1026"/>
      <c r="O31" s="1026"/>
      <c r="P31" s="1027"/>
      <c r="Q31" s="1033">
        <v>3</v>
      </c>
      <c r="R31" s="1034"/>
      <c r="S31" s="1034"/>
      <c r="T31" s="1034"/>
      <c r="U31" s="1034"/>
      <c r="V31" s="1034">
        <v>3</v>
      </c>
      <c r="W31" s="1034"/>
      <c r="X31" s="1034"/>
      <c r="Y31" s="1034"/>
      <c r="Z31" s="1034"/>
      <c r="AA31" s="1034">
        <v>0</v>
      </c>
      <c r="AB31" s="1034"/>
      <c r="AC31" s="1034"/>
      <c r="AD31" s="1034"/>
      <c r="AE31" s="1035"/>
      <c r="AF31" s="1030">
        <v>6</v>
      </c>
      <c r="AG31" s="1031"/>
      <c r="AH31" s="1031"/>
      <c r="AI31" s="1031"/>
      <c r="AJ31" s="1032"/>
      <c r="AK31" s="1036" t="s">
        <v>547</v>
      </c>
      <c r="AL31" s="971"/>
      <c r="AM31" s="971"/>
      <c r="AN31" s="971"/>
      <c r="AO31" s="971"/>
      <c r="AP31" s="971">
        <v>1</v>
      </c>
      <c r="AQ31" s="971"/>
      <c r="AR31" s="971"/>
      <c r="AS31" s="971"/>
      <c r="AT31" s="971"/>
      <c r="AU31" s="971" t="s">
        <v>547</v>
      </c>
      <c r="AV31" s="971"/>
      <c r="AW31" s="971"/>
      <c r="AX31" s="971"/>
      <c r="AY31" s="971"/>
      <c r="AZ31" s="1037" t="s">
        <v>547</v>
      </c>
      <c r="BA31" s="1037"/>
      <c r="BB31" s="1037"/>
      <c r="BC31" s="1037"/>
      <c r="BD31" s="1037"/>
      <c r="BE31" s="972" t="s">
        <v>392</v>
      </c>
      <c r="BF31" s="972"/>
      <c r="BG31" s="972"/>
      <c r="BH31" s="972"/>
      <c r="BI31" s="973"/>
      <c r="BJ31" s="220"/>
      <c r="BK31" s="220"/>
      <c r="BL31" s="220"/>
      <c r="BM31" s="220"/>
      <c r="BN31" s="220"/>
      <c r="BO31" s="229"/>
      <c r="BP31" s="229"/>
      <c r="BQ31" s="226">
        <v>25</v>
      </c>
      <c r="BR31" s="227"/>
      <c r="BS31" s="987"/>
      <c r="BT31" s="988"/>
      <c r="BU31" s="988"/>
      <c r="BV31" s="988"/>
      <c r="BW31" s="988"/>
      <c r="BX31" s="988"/>
      <c r="BY31" s="988"/>
      <c r="BZ31" s="988"/>
      <c r="CA31" s="988"/>
      <c r="CB31" s="988"/>
      <c r="CC31" s="988"/>
      <c r="CD31" s="988"/>
      <c r="CE31" s="988"/>
      <c r="CF31" s="988"/>
      <c r="CG31" s="1009"/>
      <c r="CH31" s="984"/>
      <c r="CI31" s="985"/>
      <c r="CJ31" s="985"/>
      <c r="CK31" s="985"/>
      <c r="CL31" s="986"/>
      <c r="CM31" s="984"/>
      <c r="CN31" s="985"/>
      <c r="CO31" s="985"/>
      <c r="CP31" s="985"/>
      <c r="CQ31" s="986"/>
      <c r="CR31" s="984"/>
      <c r="CS31" s="985"/>
      <c r="CT31" s="985"/>
      <c r="CU31" s="985"/>
      <c r="CV31" s="986"/>
      <c r="CW31" s="984"/>
      <c r="CX31" s="985"/>
      <c r="CY31" s="985"/>
      <c r="CZ31" s="985"/>
      <c r="DA31" s="986"/>
      <c r="DB31" s="984"/>
      <c r="DC31" s="985"/>
      <c r="DD31" s="985"/>
      <c r="DE31" s="985"/>
      <c r="DF31" s="986"/>
      <c r="DG31" s="984"/>
      <c r="DH31" s="985"/>
      <c r="DI31" s="985"/>
      <c r="DJ31" s="985"/>
      <c r="DK31" s="986"/>
      <c r="DL31" s="984"/>
      <c r="DM31" s="985"/>
      <c r="DN31" s="985"/>
      <c r="DO31" s="985"/>
      <c r="DP31" s="986"/>
      <c r="DQ31" s="984"/>
      <c r="DR31" s="985"/>
      <c r="DS31" s="985"/>
      <c r="DT31" s="985"/>
      <c r="DU31" s="986"/>
      <c r="DV31" s="987"/>
      <c r="DW31" s="988"/>
      <c r="DX31" s="988"/>
      <c r="DY31" s="988"/>
      <c r="DZ31" s="989"/>
      <c r="EA31" s="218"/>
    </row>
    <row r="32" spans="1:131" ht="26.25" customHeight="1" x14ac:dyDescent="0.15">
      <c r="A32" s="230">
        <v>5</v>
      </c>
      <c r="B32" s="1025" t="s">
        <v>394</v>
      </c>
      <c r="C32" s="1026"/>
      <c r="D32" s="1026"/>
      <c r="E32" s="1026"/>
      <c r="F32" s="1026"/>
      <c r="G32" s="1026"/>
      <c r="H32" s="1026"/>
      <c r="I32" s="1026"/>
      <c r="J32" s="1026"/>
      <c r="K32" s="1026"/>
      <c r="L32" s="1026"/>
      <c r="M32" s="1026"/>
      <c r="N32" s="1026"/>
      <c r="O32" s="1026"/>
      <c r="P32" s="1027"/>
      <c r="Q32" s="1033">
        <v>221</v>
      </c>
      <c r="R32" s="1034"/>
      <c r="S32" s="1034"/>
      <c r="T32" s="1034"/>
      <c r="U32" s="1034"/>
      <c r="V32" s="1034">
        <v>214</v>
      </c>
      <c r="W32" s="1034"/>
      <c r="X32" s="1034"/>
      <c r="Y32" s="1034"/>
      <c r="Z32" s="1034"/>
      <c r="AA32" s="1034">
        <v>8</v>
      </c>
      <c r="AB32" s="1034"/>
      <c r="AC32" s="1034"/>
      <c r="AD32" s="1034"/>
      <c r="AE32" s="1035"/>
      <c r="AF32" s="1030">
        <v>78</v>
      </c>
      <c r="AG32" s="1031"/>
      <c r="AH32" s="1031"/>
      <c r="AI32" s="1031"/>
      <c r="AJ32" s="1032"/>
      <c r="AK32" s="1036">
        <v>55</v>
      </c>
      <c r="AL32" s="971"/>
      <c r="AM32" s="971"/>
      <c r="AN32" s="971"/>
      <c r="AO32" s="971"/>
      <c r="AP32" s="971">
        <v>722</v>
      </c>
      <c r="AQ32" s="971"/>
      <c r="AR32" s="971"/>
      <c r="AS32" s="971"/>
      <c r="AT32" s="971"/>
      <c r="AU32" s="971">
        <v>722</v>
      </c>
      <c r="AV32" s="971"/>
      <c r="AW32" s="971"/>
      <c r="AX32" s="971"/>
      <c r="AY32" s="971"/>
      <c r="AZ32" s="1037" t="s">
        <v>547</v>
      </c>
      <c r="BA32" s="1037"/>
      <c r="BB32" s="1037"/>
      <c r="BC32" s="1037"/>
      <c r="BD32" s="1037"/>
      <c r="BE32" s="972" t="s">
        <v>392</v>
      </c>
      <c r="BF32" s="972"/>
      <c r="BG32" s="972"/>
      <c r="BH32" s="972"/>
      <c r="BI32" s="973"/>
      <c r="BJ32" s="220"/>
      <c r="BK32" s="220"/>
      <c r="BL32" s="220"/>
      <c r="BM32" s="220"/>
      <c r="BN32" s="220"/>
      <c r="BO32" s="229"/>
      <c r="BP32" s="229"/>
      <c r="BQ32" s="226">
        <v>26</v>
      </c>
      <c r="BR32" s="227"/>
      <c r="BS32" s="987"/>
      <c r="BT32" s="988"/>
      <c r="BU32" s="988"/>
      <c r="BV32" s="988"/>
      <c r="BW32" s="988"/>
      <c r="BX32" s="988"/>
      <c r="BY32" s="988"/>
      <c r="BZ32" s="988"/>
      <c r="CA32" s="988"/>
      <c r="CB32" s="988"/>
      <c r="CC32" s="988"/>
      <c r="CD32" s="988"/>
      <c r="CE32" s="988"/>
      <c r="CF32" s="988"/>
      <c r="CG32" s="1009"/>
      <c r="CH32" s="984"/>
      <c r="CI32" s="985"/>
      <c r="CJ32" s="985"/>
      <c r="CK32" s="985"/>
      <c r="CL32" s="986"/>
      <c r="CM32" s="984"/>
      <c r="CN32" s="985"/>
      <c r="CO32" s="985"/>
      <c r="CP32" s="985"/>
      <c r="CQ32" s="986"/>
      <c r="CR32" s="984"/>
      <c r="CS32" s="985"/>
      <c r="CT32" s="985"/>
      <c r="CU32" s="985"/>
      <c r="CV32" s="986"/>
      <c r="CW32" s="984"/>
      <c r="CX32" s="985"/>
      <c r="CY32" s="985"/>
      <c r="CZ32" s="985"/>
      <c r="DA32" s="986"/>
      <c r="DB32" s="984"/>
      <c r="DC32" s="985"/>
      <c r="DD32" s="985"/>
      <c r="DE32" s="985"/>
      <c r="DF32" s="986"/>
      <c r="DG32" s="984"/>
      <c r="DH32" s="985"/>
      <c r="DI32" s="985"/>
      <c r="DJ32" s="985"/>
      <c r="DK32" s="986"/>
      <c r="DL32" s="984"/>
      <c r="DM32" s="985"/>
      <c r="DN32" s="985"/>
      <c r="DO32" s="985"/>
      <c r="DP32" s="986"/>
      <c r="DQ32" s="984"/>
      <c r="DR32" s="985"/>
      <c r="DS32" s="985"/>
      <c r="DT32" s="985"/>
      <c r="DU32" s="986"/>
      <c r="DV32" s="987"/>
      <c r="DW32" s="988"/>
      <c r="DX32" s="988"/>
      <c r="DY32" s="988"/>
      <c r="DZ32" s="989"/>
      <c r="EA32" s="218"/>
    </row>
    <row r="33" spans="1:131" ht="26.25" customHeight="1" x14ac:dyDescent="0.15">
      <c r="A33" s="230">
        <v>6</v>
      </c>
      <c r="B33" s="1025"/>
      <c r="C33" s="1026"/>
      <c r="D33" s="1026"/>
      <c r="E33" s="1026"/>
      <c r="F33" s="1026"/>
      <c r="G33" s="1026"/>
      <c r="H33" s="1026"/>
      <c r="I33" s="1026"/>
      <c r="J33" s="1026"/>
      <c r="K33" s="1026"/>
      <c r="L33" s="1026"/>
      <c r="M33" s="1026"/>
      <c r="N33" s="1026"/>
      <c r="O33" s="1026"/>
      <c r="P33" s="1027"/>
      <c r="Q33" s="1033"/>
      <c r="R33" s="1034"/>
      <c r="S33" s="1034"/>
      <c r="T33" s="1034"/>
      <c r="U33" s="1034"/>
      <c r="V33" s="1034"/>
      <c r="W33" s="1034"/>
      <c r="X33" s="1034"/>
      <c r="Y33" s="1034"/>
      <c r="Z33" s="1034"/>
      <c r="AA33" s="1034"/>
      <c r="AB33" s="1034"/>
      <c r="AC33" s="1034"/>
      <c r="AD33" s="1034"/>
      <c r="AE33" s="1035"/>
      <c r="AF33" s="1030"/>
      <c r="AG33" s="1031"/>
      <c r="AH33" s="1031"/>
      <c r="AI33" s="1031"/>
      <c r="AJ33" s="1032"/>
      <c r="AK33" s="1036"/>
      <c r="AL33" s="971"/>
      <c r="AM33" s="971"/>
      <c r="AN33" s="971"/>
      <c r="AO33" s="971"/>
      <c r="AP33" s="971"/>
      <c r="AQ33" s="971"/>
      <c r="AR33" s="971"/>
      <c r="AS33" s="971"/>
      <c r="AT33" s="971"/>
      <c r="AU33" s="971"/>
      <c r="AV33" s="971"/>
      <c r="AW33" s="971"/>
      <c r="AX33" s="971"/>
      <c r="AY33" s="971"/>
      <c r="AZ33" s="1037"/>
      <c r="BA33" s="1037"/>
      <c r="BB33" s="1037"/>
      <c r="BC33" s="1037"/>
      <c r="BD33" s="1037"/>
      <c r="BE33" s="972"/>
      <c r="BF33" s="972"/>
      <c r="BG33" s="972"/>
      <c r="BH33" s="972"/>
      <c r="BI33" s="973"/>
      <c r="BJ33" s="220"/>
      <c r="BK33" s="220"/>
      <c r="BL33" s="220"/>
      <c r="BM33" s="220"/>
      <c r="BN33" s="220"/>
      <c r="BO33" s="229"/>
      <c r="BP33" s="229"/>
      <c r="BQ33" s="226">
        <v>27</v>
      </c>
      <c r="BR33" s="227"/>
      <c r="BS33" s="987"/>
      <c r="BT33" s="988"/>
      <c r="BU33" s="988"/>
      <c r="BV33" s="988"/>
      <c r="BW33" s="988"/>
      <c r="BX33" s="988"/>
      <c r="BY33" s="988"/>
      <c r="BZ33" s="988"/>
      <c r="CA33" s="988"/>
      <c r="CB33" s="988"/>
      <c r="CC33" s="988"/>
      <c r="CD33" s="988"/>
      <c r="CE33" s="988"/>
      <c r="CF33" s="988"/>
      <c r="CG33" s="1009"/>
      <c r="CH33" s="984"/>
      <c r="CI33" s="985"/>
      <c r="CJ33" s="985"/>
      <c r="CK33" s="985"/>
      <c r="CL33" s="986"/>
      <c r="CM33" s="984"/>
      <c r="CN33" s="985"/>
      <c r="CO33" s="985"/>
      <c r="CP33" s="985"/>
      <c r="CQ33" s="986"/>
      <c r="CR33" s="984"/>
      <c r="CS33" s="985"/>
      <c r="CT33" s="985"/>
      <c r="CU33" s="985"/>
      <c r="CV33" s="986"/>
      <c r="CW33" s="984"/>
      <c r="CX33" s="985"/>
      <c r="CY33" s="985"/>
      <c r="CZ33" s="985"/>
      <c r="DA33" s="986"/>
      <c r="DB33" s="984"/>
      <c r="DC33" s="985"/>
      <c r="DD33" s="985"/>
      <c r="DE33" s="985"/>
      <c r="DF33" s="986"/>
      <c r="DG33" s="984"/>
      <c r="DH33" s="985"/>
      <c r="DI33" s="985"/>
      <c r="DJ33" s="985"/>
      <c r="DK33" s="986"/>
      <c r="DL33" s="984"/>
      <c r="DM33" s="985"/>
      <c r="DN33" s="985"/>
      <c r="DO33" s="985"/>
      <c r="DP33" s="986"/>
      <c r="DQ33" s="984"/>
      <c r="DR33" s="985"/>
      <c r="DS33" s="985"/>
      <c r="DT33" s="985"/>
      <c r="DU33" s="986"/>
      <c r="DV33" s="987"/>
      <c r="DW33" s="988"/>
      <c r="DX33" s="988"/>
      <c r="DY33" s="988"/>
      <c r="DZ33" s="989"/>
      <c r="EA33" s="218"/>
    </row>
    <row r="34" spans="1:131" ht="26.25" customHeight="1" x14ac:dyDescent="0.15">
      <c r="A34" s="230">
        <v>7</v>
      </c>
      <c r="B34" s="1025"/>
      <c r="C34" s="1026"/>
      <c r="D34" s="1026"/>
      <c r="E34" s="1026"/>
      <c r="F34" s="1026"/>
      <c r="G34" s="1026"/>
      <c r="H34" s="1026"/>
      <c r="I34" s="1026"/>
      <c r="J34" s="1026"/>
      <c r="K34" s="1026"/>
      <c r="L34" s="1026"/>
      <c r="M34" s="1026"/>
      <c r="N34" s="1026"/>
      <c r="O34" s="1026"/>
      <c r="P34" s="1027"/>
      <c r="Q34" s="1033"/>
      <c r="R34" s="1034"/>
      <c r="S34" s="1034"/>
      <c r="T34" s="1034"/>
      <c r="U34" s="1034"/>
      <c r="V34" s="1034"/>
      <c r="W34" s="1034"/>
      <c r="X34" s="1034"/>
      <c r="Y34" s="1034"/>
      <c r="Z34" s="1034"/>
      <c r="AA34" s="1034"/>
      <c r="AB34" s="1034"/>
      <c r="AC34" s="1034"/>
      <c r="AD34" s="1034"/>
      <c r="AE34" s="1035"/>
      <c r="AF34" s="1030"/>
      <c r="AG34" s="1031"/>
      <c r="AH34" s="1031"/>
      <c r="AI34" s="1031"/>
      <c r="AJ34" s="1032"/>
      <c r="AK34" s="1036"/>
      <c r="AL34" s="971"/>
      <c r="AM34" s="971"/>
      <c r="AN34" s="971"/>
      <c r="AO34" s="971"/>
      <c r="AP34" s="971"/>
      <c r="AQ34" s="971"/>
      <c r="AR34" s="971"/>
      <c r="AS34" s="971"/>
      <c r="AT34" s="971"/>
      <c r="AU34" s="971"/>
      <c r="AV34" s="971"/>
      <c r="AW34" s="971"/>
      <c r="AX34" s="971"/>
      <c r="AY34" s="971"/>
      <c r="AZ34" s="1037"/>
      <c r="BA34" s="1037"/>
      <c r="BB34" s="1037"/>
      <c r="BC34" s="1037"/>
      <c r="BD34" s="1037"/>
      <c r="BE34" s="972"/>
      <c r="BF34" s="972"/>
      <c r="BG34" s="972"/>
      <c r="BH34" s="972"/>
      <c r="BI34" s="973"/>
      <c r="BJ34" s="220"/>
      <c r="BK34" s="220"/>
      <c r="BL34" s="220"/>
      <c r="BM34" s="220"/>
      <c r="BN34" s="220"/>
      <c r="BO34" s="229"/>
      <c r="BP34" s="229"/>
      <c r="BQ34" s="226">
        <v>28</v>
      </c>
      <c r="BR34" s="227"/>
      <c r="BS34" s="987"/>
      <c r="BT34" s="988"/>
      <c r="BU34" s="988"/>
      <c r="BV34" s="988"/>
      <c r="BW34" s="988"/>
      <c r="BX34" s="988"/>
      <c r="BY34" s="988"/>
      <c r="BZ34" s="988"/>
      <c r="CA34" s="988"/>
      <c r="CB34" s="988"/>
      <c r="CC34" s="988"/>
      <c r="CD34" s="988"/>
      <c r="CE34" s="988"/>
      <c r="CF34" s="988"/>
      <c r="CG34" s="1009"/>
      <c r="CH34" s="984"/>
      <c r="CI34" s="985"/>
      <c r="CJ34" s="985"/>
      <c r="CK34" s="985"/>
      <c r="CL34" s="986"/>
      <c r="CM34" s="984"/>
      <c r="CN34" s="985"/>
      <c r="CO34" s="985"/>
      <c r="CP34" s="985"/>
      <c r="CQ34" s="986"/>
      <c r="CR34" s="984"/>
      <c r="CS34" s="985"/>
      <c r="CT34" s="985"/>
      <c r="CU34" s="985"/>
      <c r="CV34" s="986"/>
      <c r="CW34" s="984"/>
      <c r="CX34" s="985"/>
      <c r="CY34" s="985"/>
      <c r="CZ34" s="985"/>
      <c r="DA34" s="986"/>
      <c r="DB34" s="984"/>
      <c r="DC34" s="985"/>
      <c r="DD34" s="985"/>
      <c r="DE34" s="985"/>
      <c r="DF34" s="986"/>
      <c r="DG34" s="984"/>
      <c r="DH34" s="985"/>
      <c r="DI34" s="985"/>
      <c r="DJ34" s="985"/>
      <c r="DK34" s="986"/>
      <c r="DL34" s="984"/>
      <c r="DM34" s="985"/>
      <c r="DN34" s="985"/>
      <c r="DO34" s="985"/>
      <c r="DP34" s="986"/>
      <c r="DQ34" s="984"/>
      <c r="DR34" s="985"/>
      <c r="DS34" s="985"/>
      <c r="DT34" s="985"/>
      <c r="DU34" s="986"/>
      <c r="DV34" s="987"/>
      <c r="DW34" s="988"/>
      <c r="DX34" s="988"/>
      <c r="DY34" s="988"/>
      <c r="DZ34" s="989"/>
      <c r="EA34" s="218"/>
    </row>
    <row r="35" spans="1:131" ht="26.25" customHeight="1" x14ac:dyDescent="0.15">
      <c r="A35" s="230">
        <v>8</v>
      </c>
      <c r="B35" s="1025"/>
      <c r="C35" s="1026"/>
      <c r="D35" s="1026"/>
      <c r="E35" s="1026"/>
      <c r="F35" s="1026"/>
      <c r="G35" s="1026"/>
      <c r="H35" s="1026"/>
      <c r="I35" s="1026"/>
      <c r="J35" s="1026"/>
      <c r="K35" s="1026"/>
      <c r="L35" s="1026"/>
      <c r="M35" s="1026"/>
      <c r="N35" s="1026"/>
      <c r="O35" s="1026"/>
      <c r="P35" s="1027"/>
      <c r="Q35" s="1033"/>
      <c r="R35" s="1034"/>
      <c r="S35" s="1034"/>
      <c r="T35" s="1034"/>
      <c r="U35" s="1034"/>
      <c r="V35" s="1034"/>
      <c r="W35" s="1034"/>
      <c r="X35" s="1034"/>
      <c r="Y35" s="1034"/>
      <c r="Z35" s="1034"/>
      <c r="AA35" s="1034"/>
      <c r="AB35" s="1034"/>
      <c r="AC35" s="1034"/>
      <c r="AD35" s="1034"/>
      <c r="AE35" s="1035"/>
      <c r="AF35" s="1030"/>
      <c r="AG35" s="1031"/>
      <c r="AH35" s="1031"/>
      <c r="AI35" s="1031"/>
      <c r="AJ35" s="1032"/>
      <c r="AK35" s="1036"/>
      <c r="AL35" s="971"/>
      <c r="AM35" s="971"/>
      <c r="AN35" s="971"/>
      <c r="AO35" s="971"/>
      <c r="AP35" s="971"/>
      <c r="AQ35" s="971"/>
      <c r="AR35" s="971"/>
      <c r="AS35" s="971"/>
      <c r="AT35" s="971"/>
      <c r="AU35" s="971"/>
      <c r="AV35" s="971"/>
      <c r="AW35" s="971"/>
      <c r="AX35" s="971"/>
      <c r="AY35" s="971"/>
      <c r="AZ35" s="1037"/>
      <c r="BA35" s="1037"/>
      <c r="BB35" s="1037"/>
      <c r="BC35" s="1037"/>
      <c r="BD35" s="1037"/>
      <c r="BE35" s="972"/>
      <c r="BF35" s="972"/>
      <c r="BG35" s="972"/>
      <c r="BH35" s="972"/>
      <c r="BI35" s="973"/>
      <c r="BJ35" s="220"/>
      <c r="BK35" s="220"/>
      <c r="BL35" s="220"/>
      <c r="BM35" s="220"/>
      <c r="BN35" s="220"/>
      <c r="BO35" s="229"/>
      <c r="BP35" s="229"/>
      <c r="BQ35" s="226">
        <v>29</v>
      </c>
      <c r="BR35" s="227"/>
      <c r="BS35" s="987"/>
      <c r="BT35" s="988"/>
      <c r="BU35" s="988"/>
      <c r="BV35" s="988"/>
      <c r="BW35" s="988"/>
      <c r="BX35" s="988"/>
      <c r="BY35" s="988"/>
      <c r="BZ35" s="988"/>
      <c r="CA35" s="988"/>
      <c r="CB35" s="988"/>
      <c r="CC35" s="988"/>
      <c r="CD35" s="988"/>
      <c r="CE35" s="988"/>
      <c r="CF35" s="988"/>
      <c r="CG35" s="1009"/>
      <c r="CH35" s="984"/>
      <c r="CI35" s="985"/>
      <c r="CJ35" s="985"/>
      <c r="CK35" s="985"/>
      <c r="CL35" s="986"/>
      <c r="CM35" s="984"/>
      <c r="CN35" s="985"/>
      <c r="CO35" s="985"/>
      <c r="CP35" s="985"/>
      <c r="CQ35" s="986"/>
      <c r="CR35" s="984"/>
      <c r="CS35" s="985"/>
      <c r="CT35" s="985"/>
      <c r="CU35" s="985"/>
      <c r="CV35" s="986"/>
      <c r="CW35" s="984"/>
      <c r="CX35" s="985"/>
      <c r="CY35" s="985"/>
      <c r="CZ35" s="985"/>
      <c r="DA35" s="986"/>
      <c r="DB35" s="984"/>
      <c r="DC35" s="985"/>
      <c r="DD35" s="985"/>
      <c r="DE35" s="985"/>
      <c r="DF35" s="986"/>
      <c r="DG35" s="984"/>
      <c r="DH35" s="985"/>
      <c r="DI35" s="985"/>
      <c r="DJ35" s="985"/>
      <c r="DK35" s="986"/>
      <c r="DL35" s="984"/>
      <c r="DM35" s="985"/>
      <c r="DN35" s="985"/>
      <c r="DO35" s="985"/>
      <c r="DP35" s="986"/>
      <c r="DQ35" s="984"/>
      <c r="DR35" s="985"/>
      <c r="DS35" s="985"/>
      <c r="DT35" s="985"/>
      <c r="DU35" s="986"/>
      <c r="DV35" s="987"/>
      <c r="DW35" s="988"/>
      <c r="DX35" s="988"/>
      <c r="DY35" s="988"/>
      <c r="DZ35" s="989"/>
      <c r="EA35" s="218"/>
    </row>
    <row r="36" spans="1:131" ht="26.25" customHeight="1" x14ac:dyDescent="0.15">
      <c r="A36" s="230">
        <v>9</v>
      </c>
      <c r="B36" s="1025"/>
      <c r="C36" s="1026"/>
      <c r="D36" s="1026"/>
      <c r="E36" s="1026"/>
      <c r="F36" s="1026"/>
      <c r="G36" s="1026"/>
      <c r="H36" s="1026"/>
      <c r="I36" s="1026"/>
      <c r="J36" s="1026"/>
      <c r="K36" s="1026"/>
      <c r="L36" s="1026"/>
      <c r="M36" s="1026"/>
      <c r="N36" s="1026"/>
      <c r="O36" s="1026"/>
      <c r="P36" s="1027"/>
      <c r="Q36" s="1033"/>
      <c r="R36" s="1034"/>
      <c r="S36" s="1034"/>
      <c r="T36" s="1034"/>
      <c r="U36" s="1034"/>
      <c r="V36" s="1034"/>
      <c r="W36" s="1034"/>
      <c r="X36" s="1034"/>
      <c r="Y36" s="1034"/>
      <c r="Z36" s="1034"/>
      <c r="AA36" s="1034"/>
      <c r="AB36" s="1034"/>
      <c r="AC36" s="1034"/>
      <c r="AD36" s="1034"/>
      <c r="AE36" s="1035"/>
      <c r="AF36" s="1030"/>
      <c r="AG36" s="1031"/>
      <c r="AH36" s="1031"/>
      <c r="AI36" s="1031"/>
      <c r="AJ36" s="1032"/>
      <c r="AK36" s="1036"/>
      <c r="AL36" s="971"/>
      <c r="AM36" s="971"/>
      <c r="AN36" s="971"/>
      <c r="AO36" s="971"/>
      <c r="AP36" s="971"/>
      <c r="AQ36" s="971"/>
      <c r="AR36" s="971"/>
      <c r="AS36" s="971"/>
      <c r="AT36" s="971"/>
      <c r="AU36" s="971"/>
      <c r="AV36" s="971"/>
      <c r="AW36" s="971"/>
      <c r="AX36" s="971"/>
      <c r="AY36" s="971"/>
      <c r="AZ36" s="1037"/>
      <c r="BA36" s="1037"/>
      <c r="BB36" s="1037"/>
      <c r="BC36" s="1037"/>
      <c r="BD36" s="1037"/>
      <c r="BE36" s="972"/>
      <c r="BF36" s="972"/>
      <c r="BG36" s="972"/>
      <c r="BH36" s="972"/>
      <c r="BI36" s="973"/>
      <c r="BJ36" s="220"/>
      <c r="BK36" s="220"/>
      <c r="BL36" s="220"/>
      <c r="BM36" s="220"/>
      <c r="BN36" s="220"/>
      <c r="BO36" s="229"/>
      <c r="BP36" s="229"/>
      <c r="BQ36" s="226">
        <v>30</v>
      </c>
      <c r="BR36" s="227"/>
      <c r="BS36" s="987"/>
      <c r="BT36" s="988"/>
      <c r="BU36" s="988"/>
      <c r="BV36" s="988"/>
      <c r="BW36" s="988"/>
      <c r="BX36" s="988"/>
      <c r="BY36" s="988"/>
      <c r="BZ36" s="988"/>
      <c r="CA36" s="988"/>
      <c r="CB36" s="988"/>
      <c r="CC36" s="988"/>
      <c r="CD36" s="988"/>
      <c r="CE36" s="988"/>
      <c r="CF36" s="988"/>
      <c r="CG36" s="1009"/>
      <c r="CH36" s="984"/>
      <c r="CI36" s="985"/>
      <c r="CJ36" s="985"/>
      <c r="CK36" s="985"/>
      <c r="CL36" s="986"/>
      <c r="CM36" s="984"/>
      <c r="CN36" s="985"/>
      <c r="CO36" s="985"/>
      <c r="CP36" s="985"/>
      <c r="CQ36" s="986"/>
      <c r="CR36" s="984"/>
      <c r="CS36" s="985"/>
      <c r="CT36" s="985"/>
      <c r="CU36" s="985"/>
      <c r="CV36" s="986"/>
      <c r="CW36" s="984"/>
      <c r="CX36" s="985"/>
      <c r="CY36" s="985"/>
      <c r="CZ36" s="985"/>
      <c r="DA36" s="986"/>
      <c r="DB36" s="984"/>
      <c r="DC36" s="985"/>
      <c r="DD36" s="985"/>
      <c r="DE36" s="985"/>
      <c r="DF36" s="986"/>
      <c r="DG36" s="984"/>
      <c r="DH36" s="985"/>
      <c r="DI36" s="985"/>
      <c r="DJ36" s="985"/>
      <c r="DK36" s="986"/>
      <c r="DL36" s="984"/>
      <c r="DM36" s="985"/>
      <c r="DN36" s="985"/>
      <c r="DO36" s="985"/>
      <c r="DP36" s="986"/>
      <c r="DQ36" s="984"/>
      <c r="DR36" s="985"/>
      <c r="DS36" s="985"/>
      <c r="DT36" s="985"/>
      <c r="DU36" s="986"/>
      <c r="DV36" s="987"/>
      <c r="DW36" s="988"/>
      <c r="DX36" s="988"/>
      <c r="DY36" s="988"/>
      <c r="DZ36" s="989"/>
      <c r="EA36" s="218"/>
    </row>
    <row r="37" spans="1:131" ht="26.25" customHeight="1" x14ac:dyDescent="0.15">
      <c r="A37" s="230">
        <v>10</v>
      </c>
      <c r="B37" s="1025"/>
      <c r="C37" s="1026"/>
      <c r="D37" s="1026"/>
      <c r="E37" s="1026"/>
      <c r="F37" s="1026"/>
      <c r="G37" s="1026"/>
      <c r="H37" s="1026"/>
      <c r="I37" s="1026"/>
      <c r="J37" s="1026"/>
      <c r="K37" s="1026"/>
      <c r="L37" s="1026"/>
      <c r="M37" s="1026"/>
      <c r="N37" s="1026"/>
      <c r="O37" s="1026"/>
      <c r="P37" s="1027"/>
      <c r="Q37" s="1033"/>
      <c r="R37" s="1034"/>
      <c r="S37" s="1034"/>
      <c r="T37" s="1034"/>
      <c r="U37" s="1034"/>
      <c r="V37" s="1034"/>
      <c r="W37" s="1034"/>
      <c r="X37" s="1034"/>
      <c r="Y37" s="1034"/>
      <c r="Z37" s="1034"/>
      <c r="AA37" s="1034"/>
      <c r="AB37" s="1034"/>
      <c r="AC37" s="1034"/>
      <c r="AD37" s="1034"/>
      <c r="AE37" s="1035"/>
      <c r="AF37" s="1030"/>
      <c r="AG37" s="1031"/>
      <c r="AH37" s="1031"/>
      <c r="AI37" s="1031"/>
      <c r="AJ37" s="1032"/>
      <c r="AK37" s="1036"/>
      <c r="AL37" s="971"/>
      <c r="AM37" s="971"/>
      <c r="AN37" s="971"/>
      <c r="AO37" s="971"/>
      <c r="AP37" s="971"/>
      <c r="AQ37" s="971"/>
      <c r="AR37" s="971"/>
      <c r="AS37" s="971"/>
      <c r="AT37" s="971"/>
      <c r="AU37" s="971"/>
      <c r="AV37" s="971"/>
      <c r="AW37" s="971"/>
      <c r="AX37" s="971"/>
      <c r="AY37" s="971"/>
      <c r="AZ37" s="1037"/>
      <c r="BA37" s="1037"/>
      <c r="BB37" s="1037"/>
      <c r="BC37" s="1037"/>
      <c r="BD37" s="1037"/>
      <c r="BE37" s="972"/>
      <c r="BF37" s="972"/>
      <c r="BG37" s="972"/>
      <c r="BH37" s="972"/>
      <c r="BI37" s="973"/>
      <c r="BJ37" s="220"/>
      <c r="BK37" s="220"/>
      <c r="BL37" s="220"/>
      <c r="BM37" s="220"/>
      <c r="BN37" s="220"/>
      <c r="BO37" s="229"/>
      <c r="BP37" s="229"/>
      <c r="BQ37" s="226">
        <v>31</v>
      </c>
      <c r="BR37" s="227"/>
      <c r="BS37" s="987"/>
      <c r="BT37" s="988"/>
      <c r="BU37" s="988"/>
      <c r="BV37" s="988"/>
      <c r="BW37" s="988"/>
      <c r="BX37" s="988"/>
      <c r="BY37" s="988"/>
      <c r="BZ37" s="988"/>
      <c r="CA37" s="988"/>
      <c r="CB37" s="988"/>
      <c r="CC37" s="988"/>
      <c r="CD37" s="988"/>
      <c r="CE37" s="988"/>
      <c r="CF37" s="988"/>
      <c r="CG37" s="1009"/>
      <c r="CH37" s="984"/>
      <c r="CI37" s="985"/>
      <c r="CJ37" s="985"/>
      <c r="CK37" s="985"/>
      <c r="CL37" s="986"/>
      <c r="CM37" s="984"/>
      <c r="CN37" s="985"/>
      <c r="CO37" s="985"/>
      <c r="CP37" s="985"/>
      <c r="CQ37" s="986"/>
      <c r="CR37" s="984"/>
      <c r="CS37" s="985"/>
      <c r="CT37" s="985"/>
      <c r="CU37" s="985"/>
      <c r="CV37" s="986"/>
      <c r="CW37" s="984"/>
      <c r="CX37" s="985"/>
      <c r="CY37" s="985"/>
      <c r="CZ37" s="985"/>
      <c r="DA37" s="986"/>
      <c r="DB37" s="984"/>
      <c r="DC37" s="985"/>
      <c r="DD37" s="985"/>
      <c r="DE37" s="985"/>
      <c r="DF37" s="986"/>
      <c r="DG37" s="984"/>
      <c r="DH37" s="985"/>
      <c r="DI37" s="985"/>
      <c r="DJ37" s="985"/>
      <c r="DK37" s="986"/>
      <c r="DL37" s="984"/>
      <c r="DM37" s="985"/>
      <c r="DN37" s="985"/>
      <c r="DO37" s="985"/>
      <c r="DP37" s="986"/>
      <c r="DQ37" s="984"/>
      <c r="DR37" s="985"/>
      <c r="DS37" s="985"/>
      <c r="DT37" s="985"/>
      <c r="DU37" s="986"/>
      <c r="DV37" s="987"/>
      <c r="DW37" s="988"/>
      <c r="DX37" s="988"/>
      <c r="DY37" s="988"/>
      <c r="DZ37" s="989"/>
      <c r="EA37" s="218"/>
    </row>
    <row r="38" spans="1:131" ht="26.25" customHeight="1" x14ac:dyDescent="0.15">
      <c r="A38" s="230">
        <v>11</v>
      </c>
      <c r="B38" s="1025"/>
      <c r="C38" s="1026"/>
      <c r="D38" s="1026"/>
      <c r="E38" s="1026"/>
      <c r="F38" s="1026"/>
      <c r="G38" s="1026"/>
      <c r="H38" s="1026"/>
      <c r="I38" s="1026"/>
      <c r="J38" s="1026"/>
      <c r="K38" s="1026"/>
      <c r="L38" s="1026"/>
      <c r="M38" s="1026"/>
      <c r="N38" s="1026"/>
      <c r="O38" s="1026"/>
      <c r="P38" s="1027"/>
      <c r="Q38" s="1033"/>
      <c r="R38" s="1034"/>
      <c r="S38" s="1034"/>
      <c r="T38" s="1034"/>
      <c r="U38" s="1034"/>
      <c r="V38" s="1034"/>
      <c r="W38" s="1034"/>
      <c r="X38" s="1034"/>
      <c r="Y38" s="1034"/>
      <c r="Z38" s="1034"/>
      <c r="AA38" s="1034"/>
      <c r="AB38" s="1034"/>
      <c r="AC38" s="1034"/>
      <c r="AD38" s="1034"/>
      <c r="AE38" s="1035"/>
      <c r="AF38" s="1030"/>
      <c r="AG38" s="1031"/>
      <c r="AH38" s="1031"/>
      <c r="AI38" s="1031"/>
      <c r="AJ38" s="1032"/>
      <c r="AK38" s="1036"/>
      <c r="AL38" s="971"/>
      <c r="AM38" s="971"/>
      <c r="AN38" s="971"/>
      <c r="AO38" s="971"/>
      <c r="AP38" s="971"/>
      <c r="AQ38" s="971"/>
      <c r="AR38" s="971"/>
      <c r="AS38" s="971"/>
      <c r="AT38" s="971"/>
      <c r="AU38" s="971"/>
      <c r="AV38" s="971"/>
      <c r="AW38" s="971"/>
      <c r="AX38" s="971"/>
      <c r="AY38" s="971"/>
      <c r="AZ38" s="1037"/>
      <c r="BA38" s="1037"/>
      <c r="BB38" s="1037"/>
      <c r="BC38" s="1037"/>
      <c r="BD38" s="1037"/>
      <c r="BE38" s="972"/>
      <c r="BF38" s="972"/>
      <c r="BG38" s="972"/>
      <c r="BH38" s="972"/>
      <c r="BI38" s="973"/>
      <c r="BJ38" s="220"/>
      <c r="BK38" s="220"/>
      <c r="BL38" s="220"/>
      <c r="BM38" s="220"/>
      <c r="BN38" s="220"/>
      <c r="BO38" s="229"/>
      <c r="BP38" s="229"/>
      <c r="BQ38" s="226">
        <v>32</v>
      </c>
      <c r="BR38" s="227"/>
      <c r="BS38" s="987"/>
      <c r="BT38" s="988"/>
      <c r="BU38" s="988"/>
      <c r="BV38" s="988"/>
      <c r="BW38" s="988"/>
      <c r="BX38" s="988"/>
      <c r="BY38" s="988"/>
      <c r="BZ38" s="988"/>
      <c r="CA38" s="988"/>
      <c r="CB38" s="988"/>
      <c r="CC38" s="988"/>
      <c r="CD38" s="988"/>
      <c r="CE38" s="988"/>
      <c r="CF38" s="988"/>
      <c r="CG38" s="1009"/>
      <c r="CH38" s="984"/>
      <c r="CI38" s="985"/>
      <c r="CJ38" s="985"/>
      <c r="CK38" s="985"/>
      <c r="CL38" s="986"/>
      <c r="CM38" s="984"/>
      <c r="CN38" s="985"/>
      <c r="CO38" s="985"/>
      <c r="CP38" s="985"/>
      <c r="CQ38" s="986"/>
      <c r="CR38" s="984"/>
      <c r="CS38" s="985"/>
      <c r="CT38" s="985"/>
      <c r="CU38" s="985"/>
      <c r="CV38" s="986"/>
      <c r="CW38" s="984"/>
      <c r="CX38" s="985"/>
      <c r="CY38" s="985"/>
      <c r="CZ38" s="985"/>
      <c r="DA38" s="986"/>
      <c r="DB38" s="984"/>
      <c r="DC38" s="985"/>
      <c r="DD38" s="985"/>
      <c r="DE38" s="985"/>
      <c r="DF38" s="986"/>
      <c r="DG38" s="984"/>
      <c r="DH38" s="985"/>
      <c r="DI38" s="985"/>
      <c r="DJ38" s="985"/>
      <c r="DK38" s="986"/>
      <c r="DL38" s="984"/>
      <c r="DM38" s="985"/>
      <c r="DN38" s="985"/>
      <c r="DO38" s="985"/>
      <c r="DP38" s="986"/>
      <c r="DQ38" s="984"/>
      <c r="DR38" s="985"/>
      <c r="DS38" s="985"/>
      <c r="DT38" s="985"/>
      <c r="DU38" s="986"/>
      <c r="DV38" s="987"/>
      <c r="DW38" s="988"/>
      <c r="DX38" s="988"/>
      <c r="DY38" s="988"/>
      <c r="DZ38" s="989"/>
      <c r="EA38" s="218"/>
    </row>
    <row r="39" spans="1:131" ht="26.25" customHeight="1" x14ac:dyDescent="0.15">
      <c r="A39" s="230">
        <v>12</v>
      </c>
      <c r="B39" s="1025"/>
      <c r="C39" s="1026"/>
      <c r="D39" s="1026"/>
      <c r="E39" s="1026"/>
      <c r="F39" s="1026"/>
      <c r="G39" s="1026"/>
      <c r="H39" s="1026"/>
      <c r="I39" s="1026"/>
      <c r="J39" s="1026"/>
      <c r="K39" s="1026"/>
      <c r="L39" s="1026"/>
      <c r="M39" s="1026"/>
      <c r="N39" s="1026"/>
      <c r="O39" s="1026"/>
      <c r="P39" s="1027"/>
      <c r="Q39" s="1033"/>
      <c r="R39" s="1034"/>
      <c r="S39" s="1034"/>
      <c r="T39" s="1034"/>
      <c r="U39" s="1034"/>
      <c r="V39" s="1034"/>
      <c r="W39" s="1034"/>
      <c r="X39" s="1034"/>
      <c r="Y39" s="1034"/>
      <c r="Z39" s="1034"/>
      <c r="AA39" s="1034"/>
      <c r="AB39" s="1034"/>
      <c r="AC39" s="1034"/>
      <c r="AD39" s="1034"/>
      <c r="AE39" s="1035"/>
      <c r="AF39" s="1030"/>
      <c r="AG39" s="1031"/>
      <c r="AH39" s="1031"/>
      <c r="AI39" s="1031"/>
      <c r="AJ39" s="1032"/>
      <c r="AK39" s="1036"/>
      <c r="AL39" s="971"/>
      <c r="AM39" s="971"/>
      <c r="AN39" s="971"/>
      <c r="AO39" s="971"/>
      <c r="AP39" s="971"/>
      <c r="AQ39" s="971"/>
      <c r="AR39" s="971"/>
      <c r="AS39" s="971"/>
      <c r="AT39" s="971"/>
      <c r="AU39" s="971"/>
      <c r="AV39" s="971"/>
      <c r="AW39" s="971"/>
      <c r="AX39" s="971"/>
      <c r="AY39" s="971"/>
      <c r="AZ39" s="1037"/>
      <c r="BA39" s="1037"/>
      <c r="BB39" s="1037"/>
      <c r="BC39" s="1037"/>
      <c r="BD39" s="1037"/>
      <c r="BE39" s="972"/>
      <c r="BF39" s="972"/>
      <c r="BG39" s="972"/>
      <c r="BH39" s="972"/>
      <c r="BI39" s="973"/>
      <c r="BJ39" s="220"/>
      <c r="BK39" s="220"/>
      <c r="BL39" s="220"/>
      <c r="BM39" s="220"/>
      <c r="BN39" s="220"/>
      <c r="BO39" s="229"/>
      <c r="BP39" s="229"/>
      <c r="BQ39" s="226">
        <v>33</v>
      </c>
      <c r="BR39" s="227"/>
      <c r="BS39" s="987"/>
      <c r="BT39" s="988"/>
      <c r="BU39" s="988"/>
      <c r="BV39" s="988"/>
      <c r="BW39" s="988"/>
      <c r="BX39" s="988"/>
      <c r="BY39" s="988"/>
      <c r="BZ39" s="988"/>
      <c r="CA39" s="988"/>
      <c r="CB39" s="988"/>
      <c r="CC39" s="988"/>
      <c r="CD39" s="988"/>
      <c r="CE39" s="988"/>
      <c r="CF39" s="988"/>
      <c r="CG39" s="1009"/>
      <c r="CH39" s="984"/>
      <c r="CI39" s="985"/>
      <c r="CJ39" s="985"/>
      <c r="CK39" s="985"/>
      <c r="CL39" s="986"/>
      <c r="CM39" s="984"/>
      <c r="CN39" s="985"/>
      <c r="CO39" s="985"/>
      <c r="CP39" s="985"/>
      <c r="CQ39" s="986"/>
      <c r="CR39" s="984"/>
      <c r="CS39" s="985"/>
      <c r="CT39" s="985"/>
      <c r="CU39" s="985"/>
      <c r="CV39" s="986"/>
      <c r="CW39" s="984"/>
      <c r="CX39" s="985"/>
      <c r="CY39" s="985"/>
      <c r="CZ39" s="985"/>
      <c r="DA39" s="986"/>
      <c r="DB39" s="984"/>
      <c r="DC39" s="985"/>
      <c r="DD39" s="985"/>
      <c r="DE39" s="985"/>
      <c r="DF39" s="986"/>
      <c r="DG39" s="984"/>
      <c r="DH39" s="985"/>
      <c r="DI39" s="985"/>
      <c r="DJ39" s="985"/>
      <c r="DK39" s="986"/>
      <c r="DL39" s="984"/>
      <c r="DM39" s="985"/>
      <c r="DN39" s="985"/>
      <c r="DO39" s="985"/>
      <c r="DP39" s="986"/>
      <c r="DQ39" s="984"/>
      <c r="DR39" s="985"/>
      <c r="DS39" s="985"/>
      <c r="DT39" s="985"/>
      <c r="DU39" s="986"/>
      <c r="DV39" s="987"/>
      <c r="DW39" s="988"/>
      <c r="DX39" s="988"/>
      <c r="DY39" s="988"/>
      <c r="DZ39" s="989"/>
      <c r="EA39" s="218"/>
    </row>
    <row r="40" spans="1:131" ht="26.25" customHeight="1" x14ac:dyDescent="0.15">
      <c r="A40" s="226">
        <v>13</v>
      </c>
      <c r="B40" s="1025"/>
      <c r="C40" s="1026"/>
      <c r="D40" s="1026"/>
      <c r="E40" s="1026"/>
      <c r="F40" s="1026"/>
      <c r="G40" s="1026"/>
      <c r="H40" s="1026"/>
      <c r="I40" s="1026"/>
      <c r="J40" s="1026"/>
      <c r="K40" s="1026"/>
      <c r="L40" s="1026"/>
      <c r="M40" s="1026"/>
      <c r="N40" s="1026"/>
      <c r="O40" s="1026"/>
      <c r="P40" s="1027"/>
      <c r="Q40" s="1033"/>
      <c r="R40" s="1034"/>
      <c r="S40" s="1034"/>
      <c r="T40" s="1034"/>
      <c r="U40" s="1034"/>
      <c r="V40" s="1034"/>
      <c r="W40" s="1034"/>
      <c r="X40" s="1034"/>
      <c r="Y40" s="1034"/>
      <c r="Z40" s="1034"/>
      <c r="AA40" s="1034"/>
      <c r="AB40" s="1034"/>
      <c r="AC40" s="1034"/>
      <c r="AD40" s="1034"/>
      <c r="AE40" s="1035"/>
      <c r="AF40" s="1030"/>
      <c r="AG40" s="1031"/>
      <c r="AH40" s="1031"/>
      <c r="AI40" s="1031"/>
      <c r="AJ40" s="1032"/>
      <c r="AK40" s="1036"/>
      <c r="AL40" s="971"/>
      <c r="AM40" s="971"/>
      <c r="AN40" s="971"/>
      <c r="AO40" s="971"/>
      <c r="AP40" s="971"/>
      <c r="AQ40" s="971"/>
      <c r="AR40" s="971"/>
      <c r="AS40" s="971"/>
      <c r="AT40" s="971"/>
      <c r="AU40" s="971"/>
      <c r="AV40" s="971"/>
      <c r="AW40" s="971"/>
      <c r="AX40" s="971"/>
      <c r="AY40" s="971"/>
      <c r="AZ40" s="1037"/>
      <c r="BA40" s="1037"/>
      <c r="BB40" s="1037"/>
      <c r="BC40" s="1037"/>
      <c r="BD40" s="1037"/>
      <c r="BE40" s="972"/>
      <c r="BF40" s="972"/>
      <c r="BG40" s="972"/>
      <c r="BH40" s="972"/>
      <c r="BI40" s="973"/>
      <c r="BJ40" s="220"/>
      <c r="BK40" s="220"/>
      <c r="BL40" s="220"/>
      <c r="BM40" s="220"/>
      <c r="BN40" s="220"/>
      <c r="BO40" s="229"/>
      <c r="BP40" s="229"/>
      <c r="BQ40" s="226">
        <v>34</v>
      </c>
      <c r="BR40" s="227"/>
      <c r="BS40" s="987"/>
      <c r="BT40" s="988"/>
      <c r="BU40" s="988"/>
      <c r="BV40" s="988"/>
      <c r="BW40" s="988"/>
      <c r="BX40" s="988"/>
      <c r="BY40" s="988"/>
      <c r="BZ40" s="988"/>
      <c r="CA40" s="988"/>
      <c r="CB40" s="988"/>
      <c r="CC40" s="988"/>
      <c r="CD40" s="988"/>
      <c r="CE40" s="988"/>
      <c r="CF40" s="988"/>
      <c r="CG40" s="1009"/>
      <c r="CH40" s="984"/>
      <c r="CI40" s="985"/>
      <c r="CJ40" s="985"/>
      <c r="CK40" s="985"/>
      <c r="CL40" s="986"/>
      <c r="CM40" s="984"/>
      <c r="CN40" s="985"/>
      <c r="CO40" s="985"/>
      <c r="CP40" s="985"/>
      <c r="CQ40" s="986"/>
      <c r="CR40" s="984"/>
      <c r="CS40" s="985"/>
      <c r="CT40" s="985"/>
      <c r="CU40" s="985"/>
      <c r="CV40" s="986"/>
      <c r="CW40" s="984"/>
      <c r="CX40" s="985"/>
      <c r="CY40" s="985"/>
      <c r="CZ40" s="985"/>
      <c r="DA40" s="986"/>
      <c r="DB40" s="984"/>
      <c r="DC40" s="985"/>
      <c r="DD40" s="985"/>
      <c r="DE40" s="985"/>
      <c r="DF40" s="986"/>
      <c r="DG40" s="984"/>
      <c r="DH40" s="985"/>
      <c r="DI40" s="985"/>
      <c r="DJ40" s="985"/>
      <c r="DK40" s="986"/>
      <c r="DL40" s="984"/>
      <c r="DM40" s="985"/>
      <c r="DN40" s="985"/>
      <c r="DO40" s="985"/>
      <c r="DP40" s="986"/>
      <c r="DQ40" s="984"/>
      <c r="DR40" s="985"/>
      <c r="DS40" s="985"/>
      <c r="DT40" s="985"/>
      <c r="DU40" s="986"/>
      <c r="DV40" s="987"/>
      <c r="DW40" s="988"/>
      <c r="DX40" s="988"/>
      <c r="DY40" s="988"/>
      <c r="DZ40" s="989"/>
      <c r="EA40" s="218"/>
    </row>
    <row r="41" spans="1:131" ht="26.25" customHeight="1" x14ac:dyDescent="0.15">
      <c r="A41" s="226">
        <v>14</v>
      </c>
      <c r="B41" s="1025"/>
      <c r="C41" s="1026"/>
      <c r="D41" s="1026"/>
      <c r="E41" s="1026"/>
      <c r="F41" s="1026"/>
      <c r="G41" s="1026"/>
      <c r="H41" s="1026"/>
      <c r="I41" s="1026"/>
      <c r="J41" s="1026"/>
      <c r="K41" s="1026"/>
      <c r="L41" s="1026"/>
      <c r="M41" s="1026"/>
      <c r="N41" s="1026"/>
      <c r="O41" s="1026"/>
      <c r="P41" s="1027"/>
      <c r="Q41" s="1033"/>
      <c r="R41" s="1034"/>
      <c r="S41" s="1034"/>
      <c r="T41" s="1034"/>
      <c r="U41" s="1034"/>
      <c r="V41" s="1034"/>
      <c r="W41" s="1034"/>
      <c r="X41" s="1034"/>
      <c r="Y41" s="1034"/>
      <c r="Z41" s="1034"/>
      <c r="AA41" s="1034"/>
      <c r="AB41" s="1034"/>
      <c r="AC41" s="1034"/>
      <c r="AD41" s="1034"/>
      <c r="AE41" s="1035"/>
      <c r="AF41" s="1030"/>
      <c r="AG41" s="1031"/>
      <c r="AH41" s="1031"/>
      <c r="AI41" s="1031"/>
      <c r="AJ41" s="1032"/>
      <c r="AK41" s="1036"/>
      <c r="AL41" s="971"/>
      <c r="AM41" s="971"/>
      <c r="AN41" s="971"/>
      <c r="AO41" s="971"/>
      <c r="AP41" s="971"/>
      <c r="AQ41" s="971"/>
      <c r="AR41" s="971"/>
      <c r="AS41" s="971"/>
      <c r="AT41" s="971"/>
      <c r="AU41" s="971"/>
      <c r="AV41" s="971"/>
      <c r="AW41" s="971"/>
      <c r="AX41" s="971"/>
      <c r="AY41" s="971"/>
      <c r="AZ41" s="1037"/>
      <c r="BA41" s="1037"/>
      <c r="BB41" s="1037"/>
      <c r="BC41" s="1037"/>
      <c r="BD41" s="1037"/>
      <c r="BE41" s="972"/>
      <c r="BF41" s="972"/>
      <c r="BG41" s="972"/>
      <c r="BH41" s="972"/>
      <c r="BI41" s="973"/>
      <c r="BJ41" s="220"/>
      <c r="BK41" s="220"/>
      <c r="BL41" s="220"/>
      <c r="BM41" s="220"/>
      <c r="BN41" s="220"/>
      <c r="BO41" s="229"/>
      <c r="BP41" s="229"/>
      <c r="BQ41" s="226">
        <v>35</v>
      </c>
      <c r="BR41" s="227"/>
      <c r="BS41" s="987"/>
      <c r="BT41" s="988"/>
      <c r="BU41" s="988"/>
      <c r="BV41" s="988"/>
      <c r="BW41" s="988"/>
      <c r="BX41" s="988"/>
      <c r="BY41" s="988"/>
      <c r="BZ41" s="988"/>
      <c r="CA41" s="988"/>
      <c r="CB41" s="988"/>
      <c r="CC41" s="988"/>
      <c r="CD41" s="988"/>
      <c r="CE41" s="988"/>
      <c r="CF41" s="988"/>
      <c r="CG41" s="1009"/>
      <c r="CH41" s="984"/>
      <c r="CI41" s="985"/>
      <c r="CJ41" s="985"/>
      <c r="CK41" s="985"/>
      <c r="CL41" s="986"/>
      <c r="CM41" s="984"/>
      <c r="CN41" s="985"/>
      <c r="CO41" s="985"/>
      <c r="CP41" s="985"/>
      <c r="CQ41" s="986"/>
      <c r="CR41" s="984"/>
      <c r="CS41" s="985"/>
      <c r="CT41" s="985"/>
      <c r="CU41" s="985"/>
      <c r="CV41" s="986"/>
      <c r="CW41" s="984"/>
      <c r="CX41" s="985"/>
      <c r="CY41" s="985"/>
      <c r="CZ41" s="985"/>
      <c r="DA41" s="986"/>
      <c r="DB41" s="984"/>
      <c r="DC41" s="985"/>
      <c r="DD41" s="985"/>
      <c r="DE41" s="985"/>
      <c r="DF41" s="986"/>
      <c r="DG41" s="984"/>
      <c r="DH41" s="985"/>
      <c r="DI41" s="985"/>
      <c r="DJ41" s="985"/>
      <c r="DK41" s="986"/>
      <c r="DL41" s="984"/>
      <c r="DM41" s="985"/>
      <c r="DN41" s="985"/>
      <c r="DO41" s="985"/>
      <c r="DP41" s="986"/>
      <c r="DQ41" s="984"/>
      <c r="DR41" s="985"/>
      <c r="DS41" s="985"/>
      <c r="DT41" s="985"/>
      <c r="DU41" s="986"/>
      <c r="DV41" s="987"/>
      <c r="DW41" s="988"/>
      <c r="DX41" s="988"/>
      <c r="DY41" s="988"/>
      <c r="DZ41" s="989"/>
      <c r="EA41" s="218"/>
    </row>
    <row r="42" spans="1:131" ht="26.25" customHeight="1" x14ac:dyDescent="0.15">
      <c r="A42" s="226">
        <v>15</v>
      </c>
      <c r="B42" s="1025"/>
      <c r="C42" s="1026"/>
      <c r="D42" s="1026"/>
      <c r="E42" s="1026"/>
      <c r="F42" s="1026"/>
      <c r="G42" s="1026"/>
      <c r="H42" s="1026"/>
      <c r="I42" s="1026"/>
      <c r="J42" s="1026"/>
      <c r="K42" s="1026"/>
      <c r="L42" s="1026"/>
      <c r="M42" s="1026"/>
      <c r="N42" s="1026"/>
      <c r="O42" s="1026"/>
      <c r="P42" s="1027"/>
      <c r="Q42" s="1033"/>
      <c r="R42" s="1034"/>
      <c r="S42" s="1034"/>
      <c r="T42" s="1034"/>
      <c r="U42" s="1034"/>
      <c r="V42" s="1034"/>
      <c r="W42" s="1034"/>
      <c r="X42" s="1034"/>
      <c r="Y42" s="1034"/>
      <c r="Z42" s="1034"/>
      <c r="AA42" s="1034"/>
      <c r="AB42" s="1034"/>
      <c r="AC42" s="1034"/>
      <c r="AD42" s="1034"/>
      <c r="AE42" s="1035"/>
      <c r="AF42" s="1030"/>
      <c r="AG42" s="1031"/>
      <c r="AH42" s="1031"/>
      <c r="AI42" s="1031"/>
      <c r="AJ42" s="1032"/>
      <c r="AK42" s="1036"/>
      <c r="AL42" s="971"/>
      <c r="AM42" s="971"/>
      <c r="AN42" s="971"/>
      <c r="AO42" s="971"/>
      <c r="AP42" s="971"/>
      <c r="AQ42" s="971"/>
      <c r="AR42" s="971"/>
      <c r="AS42" s="971"/>
      <c r="AT42" s="971"/>
      <c r="AU42" s="971"/>
      <c r="AV42" s="971"/>
      <c r="AW42" s="971"/>
      <c r="AX42" s="971"/>
      <c r="AY42" s="971"/>
      <c r="AZ42" s="1037"/>
      <c r="BA42" s="1037"/>
      <c r="BB42" s="1037"/>
      <c r="BC42" s="1037"/>
      <c r="BD42" s="1037"/>
      <c r="BE42" s="972"/>
      <c r="BF42" s="972"/>
      <c r="BG42" s="972"/>
      <c r="BH42" s="972"/>
      <c r="BI42" s="973"/>
      <c r="BJ42" s="220"/>
      <c r="BK42" s="220"/>
      <c r="BL42" s="220"/>
      <c r="BM42" s="220"/>
      <c r="BN42" s="220"/>
      <c r="BO42" s="229"/>
      <c r="BP42" s="229"/>
      <c r="BQ42" s="226">
        <v>36</v>
      </c>
      <c r="BR42" s="227"/>
      <c r="BS42" s="987"/>
      <c r="BT42" s="988"/>
      <c r="BU42" s="988"/>
      <c r="BV42" s="988"/>
      <c r="BW42" s="988"/>
      <c r="BX42" s="988"/>
      <c r="BY42" s="988"/>
      <c r="BZ42" s="988"/>
      <c r="CA42" s="988"/>
      <c r="CB42" s="988"/>
      <c r="CC42" s="988"/>
      <c r="CD42" s="988"/>
      <c r="CE42" s="988"/>
      <c r="CF42" s="988"/>
      <c r="CG42" s="1009"/>
      <c r="CH42" s="984"/>
      <c r="CI42" s="985"/>
      <c r="CJ42" s="985"/>
      <c r="CK42" s="985"/>
      <c r="CL42" s="986"/>
      <c r="CM42" s="984"/>
      <c r="CN42" s="985"/>
      <c r="CO42" s="985"/>
      <c r="CP42" s="985"/>
      <c r="CQ42" s="986"/>
      <c r="CR42" s="984"/>
      <c r="CS42" s="985"/>
      <c r="CT42" s="985"/>
      <c r="CU42" s="985"/>
      <c r="CV42" s="986"/>
      <c r="CW42" s="984"/>
      <c r="CX42" s="985"/>
      <c r="CY42" s="985"/>
      <c r="CZ42" s="985"/>
      <c r="DA42" s="986"/>
      <c r="DB42" s="984"/>
      <c r="DC42" s="985"/>
      <c r="DD42" s="985"/>
      <c r="DE42" s="985"/>
      <c r="DF42" s="986"/>
      <c r="DG42" s="984"/>
      <c r="DH42" s="985"/>
      <c r="DI42" s="985"/>
      <c r="DJ42" s="985"/>
      <c r="DK42" s="986"/>
      <c r="DL42" s="984"/>
      <c r="DM42" s="985"/>
      <c r="DN42" s="985"/>
      <c r="DO42" s="985"/>
      <c r="DP42" s="986"/>
      <c r="DQ42" s="984"/>
      <c r="DR42" s="985"/>
      <c r="DS42" s="985"/>
      <c r="DT42" s="985"/>
      <c r="DU42" s="986"/>
      <c r="DV42" s="987"/>
      <c r="DW42" s="988"/>
      <c r="DX42" s="988"/>
      <c r="DY42" s="988"/>
      <c r="DZ42" s="989"/>
      <c r="EA42" s="218"/>
    </row>
    <row r="43" spans="1:131" ht="26.25" customHeight="1" x14ac:dyDescent="0.15">
      <c r="A43" s="226">
        <v>16</v>
      </c>
      <c r="B43" s="1025"/>
      <c r="C43" s="1026"/>
      <c r="D43" s="1026"/>
      <c r="E43" s="1026"/>
      <c r="F43" s="1026"/>
      <c r="G43" s="1026"/>
      <c r="H43" s="1026"/>
      <c r="I43" s="1026"/>
      <c r="J43" s="1026"/>
      <c r="K43" s="1026"/>
      <c r="L43" s="1026"/>
      <c r="M43" s="1026"/>
      <c r="N43" s="1026"/>
      <c r="O43" s="1026"/>
      <c r="P43" s="1027"/>
      <c r="Q43" s="1033"/>
      <c r="R43" s="1034"/>
      <c r="S43" s="1034"/>
      <c r="T43" s="1034"/>
      <c r="U43" s="1034"/>
      <c r="V43" s="1034"/>
      <c r="W43" s="1034"/>
      <c r="X43" s="1034"/>
      <c r="Y43" s="1034"/>
      <c r="Z43" s="1034"/>
      <c r="AA43" s="1034"/>
      <c r="AB43" s="1034"/>
      <c r="AC43" s="1034"/>
      <c r="AD43" s="1034"/>
      <c r="AE43" s="1035"/>
      <c r="AF43" s="1030"/>
      <c r="AG43" s="1031"/>
      <c r="AH43" s="1031"/>
      <c r="AI43" s="1031"/>
      <c r="AJ43" s="1032"/>
      <c r="AK43" s="1036"/>
      <c r="AL43" s="971"/>
      <c r="AM43" s="971"/>
      <c r="AN43" s="971"/>
      <c r="AO43" s="971"/>
      <c r="AP43" s="971"/>
      <c r="AQ43" s="971"/>
      <c r="AR43" s="971"/>
      <c r="AS43" s="971"/>
      <c r="AT43" s="971"/>
      <c r="AU43" s="971"/>
      <c r="AV43" s="971"/>
      <c r="AW43" s="971"/>
      <c r="AX43" s="971"/>
      <c r="AY43" s="971"/>
      <c r="AZ43" s="1037"/>
      <c r="BA43" s="1037"/>
      <c r="BB43" s="1037"/>
      <c r="BC43" s="1037"/>
      <c r="BD43" s="1037"/>
      <c r="BE43" s="972"/>
      <c r="BF43" s="972"/>
      <c r="BG43" s="972"/>
      <c r="BH43" s="972"/>
      <c r="BI43" s="973"/>
      <c r="BJ43" s="220"/>
      <c r="BK43" s="220"/>
      <c r="BL43" s="220"/>
      <c r="BM43" s="220"/>
      <c r="BN43" s="220"/>
      <c r="BO43" s="229"/>
      <c r="BP43" s="229"/>
      <c r="BQ43" s="226">
        <v>37</v>
      </c>
      <c r="BR43" s="227"/>
      <c r="BS43" s="987"/>
      <c r="BT43" s="988"/>
      <c r="BU43" s="988"/>
      <c r="BV43" s="988"/>
      <c r="BW43" s="988"/>
      <c r="BX43" s="988"/>
      <c r="BY43" s="988"/>
      <c r="BZ43" s="988"/>
      <c r="CA43" s="988"/>
      <c r="CB43" s="988"/>
      <c r="CC43" s="988"/>
      <c r="CD43" s="988"/>
      <c r="CE43" s="988"/>
      <c r="CF43" s="988"/>
      <c r="CG43" s="1009"/>
      <c r="CH43" s="984"/>
      <c r="CI43" s="985"/>
      <c r="CJ43" s="985"/>
      <c r="CK43" s="985"/>
      <c r="CL43" s="986"/>
      <c r="CM43" s="984"/>
      <c r="CN43" s="985"/>
      <c r="CO43" s="985"/>
      <c r="CP43" s="985"/>
      <c r="CQ43" s="986"/>
      <c r="CR43" s="984"/>
      <c r="CS43" s="985"/>
      <c r="CT43" s="985"/>
      <c r="CU43" s="985"/>
      <c r="CV43" s="986"/>
      <c r="CW43" s="984"/>
      <c r="CX43" s="985"/>
      <c r="CY43" s="985"/>
      <c r="CZ43" s="985"/>
      <c r="DA43" s="986"/>
      <c r="DB43" s="984"/>
      <c r="DC43" s="985"/>
      <c r="DD43" s="985"/>
      <c r="DE43" s="985"/>
      <c r="DF43" s="986"/>
      <c r="DG43" s="984"/>
      <c r="DH43" s="985"/>
      <c r="DI43" s="985"/>
      <c r="DJ43" s="985"/>
      <c r="DK43" s="986"/>
      <c r="DL43" s="984"/>
      <c r="DM43" s="985"/>
      <c r="DN43" s="985"/>
      <c r="DO43" s="985"/>
      <c r="DP43" s="986"/>
      <c r="DQ43" s="984"/>
      <c r="DR43" s="985"/>
      <c r="DS43" s="985"/>
      <c r="DT43" s="985"/>
      <c r="DU43" s="986"/>
      <c r="DV43" s="987"/>
      <c r="DW43" s="988"/>
      <c r="DX43" s="988"/>
      <c r="DY43" s="988"/>
      <c r="DZ43" s="989"/>
      <c r="EA43" s="218"/>
    </row>
    <row r="44" spans="1:131" ht="26.25" customHeight="1" x14ac:dyDescent="0.15">
      <c r="A44" s="226">
        <v>17</v>
      </c>
      <c r="B44" s="1025"/>
      <c r="C44" s="1026"/>
      <c r="D44" s="1026"/>
      <c r="E44" s="1026"/>
      <c r="F44" s="1026"/>
      <c r="G44" s="1026"/>
      <c r="H44" s="1026"/>
      <c r="I44" s="1026"/>
      <c r="J44" s="1026"/>
      <c r="K44" s="1026"/>
      <c r="L44" s="1026"/>
      <c r="M44" s="1026"/>
      <c r="N44" s="1026"/>
      <c r="O44" s="1026"/>
      <c r="P44" s="1027"/>
      <c r="Q44" s="1033"/>
      <c r="R44" s="1034"/>
      <c r="S44" s="1034"/>
      <c r="T44" s="1034"/>
      <c r="U44" s="1034"/>
      <c r="V44" s="1034"/>
      <c r="W44" s="1034"/>
      <c r="X44" s="1034"/>
      <c r="Y44" s="1034"/>
      <c r="Z44" s="1034"/>
      <c r="AA44" s="1034"/>
      <c r="AB44" s="1034"/>
      <c r="AC44" s="1034"/>
      <c r="AD44" s="1034"/>
      <c r="AE44" s="1035"/>
      <c r="AF44" s="1030"/>
      <c r="AG44" s="1031"/>
      <c r="AH44" s="1031"/>
      <c r="AI44" s="1031"/>
      <c r="AJ44" s="1032"/>
      <c r="AK44" s="1036"/>
      <c r="AL44" s="971"/>
      <c r="AM44" s="971"/>
      <c r="AN44" s="971"/>
      <c r="AO44" s="971"/>
      <c r="AP44" s="971"/>
      <c r="AQ44" s="971"/>
      <c r="AR44" s="971"/>
      <c r="AS44" s="971"/>
      <c r="AT44" s="971"/>
      <c r="AU44" s="971"/>
      <c r="AV44" s="971"/>
      <c r="AW44" s="971"/>
      <c r="AX44" s="971"/>
      <c r="AY44" s="971"/>
      <c r="AZ44" s="1037"/>
      <c r="BA44" s="1037"/>
      <c r="BB44" s="1037"/>
      <c r="BC44" s="1037"/>
      <c r="BD44" s="1037"/>
      <c r="BE44" s="972"/>
      <c r="BF44" s="972"/>
      <c r="BG44" s="972"/>
      <c r="BH44" s="972"/>
      <c r="BI44" s="973"/>
      <c r="BJ44" s="220"/>
      <c r="BK44" s="220"/>
      <c r="BL44" s="220"/>
      <c r="BM44" s="220"/>
      <c r="BN44" s="220"/>
      <c r="BO44" s="229"/>
      <c r="BP44" s="229"/>
      <c r="BQ44" s="226">
        <v>38</v>
      </c>
      <c r="BR44" s="227"/>
      <c r="BS44" s="987"/>
      <c r="BT44" s="988"/>
      <c r="BU44" s="988"/>
      <c r="BV44" s="988"/>
      <c r="BW44" s="988"/>
      <c r="BX44" s="988"/>
      <c r="BY44" s="988"/>
      <c r="BZ44" s="988"/>
      <c r="CA44" s="988"/>
      <c r="CB44" s="988"/>
      <c r="CC44" s="988"/>
      <c r="CD44" s="988"/>
      <c r="CE44" s="988"/>
      <c r="CF44" s="988"/>
      <c r="CG44" s="1009"/>
      <c r="CH44" s="984"/>
      <c r="CI44" s="985"/>
      <c r="CJ44" s="985"/>
      <c r="CK44" s="985"/>
      <c r="CL44" s="986"/>
      <c r="CM44" s="984"/>
      <c r="CN44" s="985"/>
      <c r="CO44" s="985"/>
      <c r="CP44" s="985"/>
      <c r="CQ44" s="986"/>
      <c r="CR44" s="984"/>
      <c r="CS44" s="985"/>
      <c r="CT44" s="985"/>
      <c r="CU44" s="985"/>
      <c r="CV44" s="986"/>
      <c r="CW44" s="984"/>
      <c r="CX44" s="985"/>
      <c r="CY44" s="985"/>
      <c r="CZ44" s="985"/>
      <c r="DA44" s="986"/>
      <c r="DB44" s="984"/>
      <c r="DC44" s="985"/>
      <c r="DD44" s="985"/>
      <c r="DE44" s="985"/>
      <c r="DF44" s="986"/>
      <c r="DG44" s="984"/>
      <c r="DH44" s="985"/>
      <c r="DI44" s="985"/>
      <c r="DJ44" s="985"/>
      <c r="DK44" s="986"/>
      <c r="DL44" s="984"/>
      <c r="DM44" s="985"/>
      <c r="DN44" s="985"/>
      <c r="DO44" s="985"/>
      <c r="DP44" s="986"/>
      <c r="DQ44" s="984"/>
      <c r="DR44" s="985"/>
      <c r="DS44" s="985"/>
      <c r="DT44" s="985"/>
      <c r="DU44" s="986"/>
      <c r="DV44" s="987"/>
      <c r="DW44" s="988"/>
      <c r="DX44" s="988"/>
      <c r="DY44" s="988"/>
      <c r="DZ44" s="989"/>
      <c r="EA44" s="218"/>
    </row>
    <row r="45" spans="1:131" ht="26.25" customHeight="1" x14ac:dyDescent="0.15">
      <c r="A45" s="226">
        <v>18</v>
      </c>
      <c r="B45" s="1025"/>
      <c r="C45" s="1026"/>
      <c r="D45" s="1026"/>
      <c r="E45" s="1026"/>
      <c r="F45" s="1026"/>
      <c r="G45" s="1026"/>
      <c r="H45" s="1026"/>
      <c r="I45" s="1026"/>
      <c r="J45" s="1026"/>
      <c r="K45" s="1026"/>
      <c r="L45" s="1026"/>
      <c r="M45" s="1026"/>
      <c r="N45" s="1026"/>
      <c r="O45" s="1026"/>
      <c r="P45" s="1027"/>
      <c r="Q45" s="1033"/>
      <c r="R45" s="1034"/>
      <c r="S45" s="1034"/>
      <c r="T45" s="1034"/>
      <c r="U45" s="1034"/>
      <c r="V45" s="1034"/>
      <c r="W45" s="1034"/>
      <c r="X45" s="1034"/>
      <c r="Y45" s="1034"/>
      <c r="Z45" s="1034"/>
      <c r="AA45" s="1034"/>
      <c r="AB45" s="1034"/>
      <c r="AC45" s="1034"/>
      <c r="AD45" s="1034"/>
      <c r="AE45" s="1035"/>
      <c r="AF45" s="1030"/>
      <c r="AG45" s="1031"/>
      <c r="AH45" s="1031"/>
      <c r="AI45" s="1031"/>
      <c r="AJ45" s="1032"/>
      <c r="AK45" s="1036"/>
      <c r="AL45" s="971"/>
      <c r="AM45" s="971"/>
      <c r="AN45" s="971"/>
      <c r="AO45" s="971"/>
      <c r="AP45" s="971"/>
      <c r="AQ45" s="971"/>
      <c r="AR45" s="971"/>
      <c r="AS45" s="971"/>
      <c r="AT45" s="971"/>
      <c r="AU45" s="971"/>
      <c r="AV45" s="971"/>
      <c r="AW45" s="971"/>
      <c r="AX45" s="971"/>
      <c r="AY45" s="971"/>
      <c r="AZ45" s="1037"/>
      <c r="BA45" s="1037"/>
      <c r="BB45" s="1037"/>
      <c r="BC45" s="1037"/>
      <c r="BD45" s="1037"/>
      <c r="BE45" s="972"/>
      <c r="BF45" s="972"/>
      <c r="BG45" s="972"/>
      <c r="BH45" s="972"/>
      <c r="BI45" s="973"/>
      <c r="BJ45" s="220"/>
      <c r="BK45" s="220"/>
      <c r="BL45" s="220"/>
      <c r="BM45" s="220"/>
      <c r="BN45" s="220"/>
      <c r="BO45" s="229"/>
      <c r="BP45" s="229"/>
      <c r="BQ45" s="226">
        <v>39</v>
      </c>
      <c r="BR45" s="227"/>
      <c r="BS45" s="987"/>
      <c r="BT45" s="988"/>
      <c r="BU45" s="988"/>
      <c r="BV45" s="988"/>
      <c r="BW45" s="988"/>
      <c r="BX45" s="988"/>
      <c r="BY45" s="988"/>
      <c r="BZ45" s="988"/>
      <c r="CA45" s="988"/>
      <c r="CB45" s="988"/>
      <c r="CC45" s="988"/>
      <c r="CD45" s="988"/>
      <c r="CE45" s="988"/>
      <c r="CF45" s="988"/>
      <c r="CG45" s="1009"/>
      <c r="CH45" s="984"/>
      <c r="CI45" s="985"/>
      <c r="CJ45" s="985"/>
      <c r="CK45" s="985"/>
      <c r="CL45" s="986"/>
      <c r="CM45" s="984"/>
      <c r="CN45" s="985"/>
      <c r="CO45" s="985"/>
      <c r="CP45" s="985"/>
      <c r="CQ45" s="986"/>
      <c r="CR45" s="984"/>
      <c r="CS45" s="985"/>
      <c r="CT45" s="985"/>
      <c r="CU45" s="985"/>
      <c r="CV45" s="986"/>
      <c r="CW45" s="984"/>
      <c r="CX45" s="985"/>
      <c r="CY45" s="985"/>
      <c r="CZ45" s="985"/>
      <c r="DA45" s="986"/>
      <c r="DB45" s="984"/>
      <c r="DC45" s="985"/>
      <c r="DD45" s="985"/>
      <c r="DE45" s="985"/>
      <c r="DF45" s="986"/>
      <c r="DG45" s="984"/>
      <c r="DH45" s="985"/>
      <c r="DI45" s="985"/>
      <c r="DJ45" s="985"/>
      <c r="DK45" s="986"/>
      <c r="DL45" s="984"/>
      <c r="DM45" s="985"/>
      <c r="DN45" s="985"/>
      <c r="DO45" s="985"/>
      <c r="DP45" s="986"/>
      <c r="DQ45" s="984"/>
      <c r="DR45" s="985"/>
      <c r="DS45" s="985"/>
      <c r="DT45" s="985"/>
      <c r="DU45" s="986"/>
      <c r="DV45" s="987"/>
      <c r="DW45" s="988"/>
      <c r="DX45" s="988"/>
      <c r="DY45" s="988"/>
      <c r="DZ45" s="989"/>
      <c r="EA45" s="218"/>
    </row>
    <row r="46" spans="1:131" ht="26.25" customHeight="1" x14ac:dyDescent="0.15">
      <c r="A46" s="226">
        <v>19</v>
      </c>
      <c r="B46" s="1025"/>
      <c r="C46" s="1026"/>
      <c r="D46" s="1026"/>
      <c r="E46" s="1026"/>
      <c r="F46" s="1026"/>
      <c r="G46" s="1026"/>
      <c r="H46" s="1026"/>
      <c r="I46" s="1026"/>
      <c r="J46" s="1026"/>
      <c r="K46" s="1026"/>
      <c r="L46" s="1026"/>
      <c r="M46" s="1026"/>
      <c r="N46" s="1026"/>
      <c r="O46" s="1026"/>
      <c r="P46" s="1027"/>
      <c r="Q46" s="1033"/>
      <c r="R46" s="1034"/>
      <c r="S46" s="1034"/>
      <c r="T46" s="1034"/>
      <c r="U46" s="1034"/>
      <c r="V46" s="1034"/>
      <c r="W46" s="1034"/>
      <c r="X46" s="1034"/>
      <c r="Y46" s="1034"/>
      <c r="Z46" s="1034"/>
      <c r="AA46" s="1034"/>
      <c r="AB46" s="1034"/>
      <c r="AC46" s="1034"/>
      <c r="AD46" s="1034"/>
      <c r="AE46" s="1035"/>
      <c r="AF46" s="1030"/>
      <c r="AG46" s="1031"/>
      <c r="AH46" s="1031"/>
      <c r="AI46" s="1031"/>
      <c r="AJ46" s="1032"/>
      <c r="AK46" s="1036"/>
      <c r="AL46" s="971"/>
      <c r="AM46" s="971"/>
      <c r="AN46" s="971"/>
      <c r="AO46" s="971"/>
      <c r="AP46" s="971"/>
      <c r="AQ46" s="971"/>
      <c r="AR46" s="971"/>
      <c r="AS46" s="971"/>
      <c r="AT46" s="971"/>
      <c r="AU46" s="971"/>
      <c r="AV46" s="971"/>
      <c r="AW46" s="971"/>
      <c r="AX46" s="971"/>
      <c r="AY46" s="971"/>
      <c r="AZ46" s="1037"/>
      <c r="BA46" s="1037"/>
      <c r="BB46" s="1037"/>
      <c r="BC46" s="1037"/>
      <c r="BD46" s="1037"/>
      <c r="BE46" s="972"/>
      <c r="BF46" s="972"/>
      <c r="BG46" s="972"/>
      <c r="BH46" s="972"/>
      <c r="BI46" s="973"/>
      <c r="BJ46" s="220"/>
      <c r="BK46" s="220"/>
      <c r="BL46" s="220"/>
      <c r="BM46" s="220"/>
      <c r="BN46" s="220"/>
      <c r="BO46" s="229"/>
      <c r="BP46" s="229"/>
      <c r="BQ46" s="226">
        <v>40</v>
      </c>
      <c r="BR46" s="227"/>
      <c r="BS46" s="987"/>
      <c r="BT46" s="988"/>
      <c r="BU46" s="988"/>
      <c r="BV46" s="988"/>
      <c r="BW46" s="988"/>
      <c r="BX46" s="988"/>
      <c r="BY46" s="988"/>
      <c r="BZ46" s="988"/>
      <c r="CA46" s="988"/>
      <c r="CB46" s="988"/>
      <c r="CC46" s="988"/>
      <c r="CD46" s="988"/>
      <c r="CE46" s="988"/>
      <c r="CF46" s="988"/>
      <c r="CG46" s="1009"/>
      <c r="CH46" s="984"/>
      <c r="CI46" s="985"/>
      <c r="CJ46" s="985"/>
      <c r="CK46" s="985"/>
      <c r="CL46" s="986"/>
      <c r="CM46" s="984"/>
      <c r="CN46" s="985"/>
      <c r="CO46" s="985"/>
      <c r="CP46" s="985"/>
      <c r="CQ46" s="986"/>
      <c r="CR46" s="984"/>
      <c r="CS46" s="985"/>
      <c r="CT46" s="985"/>
      <c r="CU46" s="985"/>
      <c r="CV46" s="986"/>
      <c r="CW46" s="984"/>
      <c r="CX46" s="985"/>
      <c r="CY46" s="985"/>
      <c r="CZ46" s="985"/>
      <c r="DA46" s="986"/>
      <c r="DB46" s="984"/>
      <c r="DC46" s="985"/>
      <c r="DD46" s="985"/>
      <c r="DE46" s="985"/>
      <c r="DF46" s="986"/>
      <c r="DG46" s="984"/>
      <c r="DH46" s="985"/>
      <c r="DI46" s="985"/>
      <c r="DJ46" s="985"/>
      <c r="DK46" s="986"/>
      <c r="DL46" s="984"/>
      <c r="DM46" s="985"/>
      <c r="DN46" s="985"/>
      <c r="DO46" s="985"/>
      <c r="DP46" s="986"/>
      <c r="DQ46" s="984"/>
      <c r="DR46" s="985"/>
      <c r="DS46" s="985"/>
      <c r="DT46" s="985"/>
      <c r="DU46" s="986"/>
      <c r="DV46" s="987"/>
      <c r="DW46" s="988"/>
      <c r="DX46" s="988"/>
      <c r="DY46" s="988"/>
      <c r="DZ46" s="989"/>
      <c r="EA46" s="218"/>
    </row>
    <row r="47" spans="1:131" ht="26.25" customHeight="1" x14ac:dyDescent="0.15">
      <c r="A47" s="226">
        <v>20</v>
      </c>
      <c r="B47" s="1025"/>
      <c r="C47" s="1026"/>
      <c r="D47" s="1026"/>
      <c r="E47" s="1026"/>
      <c r="F47" s="1026"/>
      <c r="G47" s="1026"/>
      <c r="H47" s="1026"/>
      <c r="I47" s="1026"/>
      <c r="J47" s="1026"/>
      <c r="K47" s="1026"/>
      <c r="L47" s="1026"/>
      <c r="M47" s="1026"/>
      <c r="N47" s="1026"/>
      <c r="O47" s="1026"/>
      <c r="P47" s="1027"/>
      <c r="Q47" s="1033"/>
      <c r="R47" s="1034"/>
      <c r="S47" s="1034"/>
      <c r="T47" s="1034"/>
      <c r="U47" s="1034"/>
      <c r="V47" s="1034"/>
      <c r="W47" s="1034"/>
      <c r="X47" s="1034"/>
      <c r="Y47" s="1034"/>
      <c r="Z47" s="1034"/>
      <c r="AA47" s="1034"/>
      <c r="AB47" s="1034"/>
      <c r="AC47" s="1034"/>
      <c r="AD47" s="1034"/>
      <c r="AE47" s="1035"/>
      <c r="AF47" s="1030"/>
      <c r="AG47" s="1031"/>
      <c r="AH47" s="1031"/>
      <c r="AI47" s="1031"/>
      <c r="AJ47" s="1032"/>
      <c r="AK47" s="1036"/>
      <c r="AL47" s="971"/>
      <c r="AM47" s="971"/>
      <c r="AN47" s="971"/>
      <c r="AO47" s="971"/>
      <c r="AP47" s="971"/>
      <c r="AQ47" s="971"/>
      <c r="AR47" s="971"/>
      <c r="AS47" s="971"/>
      <c r="AT47" s="971"/>
      <c r="AU47" s="971"/>
      <c r="AV47" s="971"/>
      <c r="AW47" s="971"/>
      <c r="AX47" s="971"/>
      <c r="AY47" s="971"/>
      <c r="AZ47" s="1037"/>
      <c r="BA47" s="1037"/>
      <c r="BB47" s="1037"/>
      <c r="BC47" s="1037"/>
      <c r="BD47" s="1037"/>
      <c r="BE47" s="972"/>
      <c r="BF47" s="972"/>
      <c r="BG47" s="972"/>
      <c r="BH47" s="972"/>
      <c r="BI47" s="973"/>
      <c r="BJ47" s="220"/>
      <c r="BK47" s="220"/>
      <c r="BL47" s="220"/>
      <c r="BM47" s="220"/>
      <c r="BN47" s="220"/>
      <c r="BO47" s="229"/>
      <c r="BP47" s="229"/>
      <c r="BQ47" s="226">
        <v>41</v>
      </c>
      <c r="BR47" s="227"/>
      <c r="BS47" s="987"/>
      <c r="BT47" s="988"/>
      <c r="BU47" s="988"/>
      <c r="BV47" s="988"/>
      <c r="BW47" s="988"/>
      <c r="BX47" s="988"/>
      <c r="BY47" s="988"/>
      <c r="BZ47" s="988"/>
      <c r="CA47" s="988"/>
      <c r="CB47" s="988"/>
      <c r="CC47" s="988"/>
      <c r="CD47" s="988"/>
      <c r="CE47" s="988"/>
      <c r="CF47" s="988"/>
      <c r="CG47" s="1009"/>
      <c r="CH47" s="984"/>
      <c r="CI47" s="985"/>
      <c r="CJ47" s="985"/>
      <c r="CK47" s="985"/>
      <c r="CL47" s="986"/>
      <c r="CM47" s="984"/>
      <c r="CN47" s="985"/>
      <c r="CO47" s="985"/>
      <c r="CP47" s="985"/>
      <c r="CQ47" s="986"/>
      <c r="CR47" s="984"/>
      <c r="CS47" s="985"/>
      <c r="CT47" s="985"/>
      <c r="CU47" s="985"/>
      <c r="CV47" s="986"/>
      <c r="CW47" s="984"/>
      <c r="CX47" s="985"/>
      <c r="CY47" s="985"/>
      <c r="CZ47" s="985"/>
      <c r="DA47" s="986"/>
      <c r="DB47" s="984"/>
      <c r="DC47" s="985"/>
      <c r="DD47" s="985"/>
      <c r="DE47" s="985"/>
      <c r="DF47" s="986"/>
      <c r="DG47" s="984"/>
      <c r="DH47" s="985"/>
      <c r="DI47" s="985"/>
      <c r="DJ47" s="985"/>
      <c r="DK47" s="986"/>
      <c r="DL47" s="984"/>
      <c r="DM47" s="985"/>
      <c r="DN47" s="985"/>
      <c r="DO47" s="985"/>
      <c r="DP47" s="986"/>
      <c r="DQ47" s="984"/>
      <c r="DR47" s="985"/>
      <c r="DS47" s="985"/>
      <c r="DT47" s="985"/>
      <c r="DU47" s="986"/>
      <c r="DV47" s="987"/>
      <c r="DW47" s="988"/>
      <c r="DX47" s="988"/>
      <c r="DY47" s="988"/>
      <c r="DZ47" s="989"/>
      <c r="EA47" s="218"/>
    </row>
    <row r="48" spans="1:131" ht="26.25" customHeight="1" x14ac:dyDescent="0.15">
      <c r="A48" s="226">
        <v>21</v>
      </c>
      <c r="B48" s="1025"/>
      <c r="C48" s="1026"/>
      <c r="D48" s="1026"/>
      <c r="E48" s="1026"/>
      <c r="F48" s="1026"/>
      <c r="G48" s="1026"/>
      <c r="H48" s="1026"/>
      <c r="I48" s="1026"/>
      <c r="J48" s="1026"/>
      <c r="K48" s="1026"/>
      <c r="L48" s="1026"/>
      <c r="M48" s="1026"/>
      <c r="N48" s="1026"/>
      <c r="O48" s="1026"/>
      <c r="P48" s="1027"/>
      <c r="Q48" s="1033"/>
      <c r="R48" s="1034"/>
      <c r="S48" s="1034"/>
      <c r="T48" s="1034"/>
      <c r="U48" s="1034"/>
      <c r="V48" s="1034"/>
      <c r="W48" s="1034"/>
      <c r="X48" s="1034"/>
      <c r="Y48" s="1034"/>
      <c r="Z48" s="1034"/>
      <c r="AA48" s="1034"/>
      <c r="AB48" s="1034"/>
      <c r="AC48" s="1034"/>
      <c r="AD48" s="1034"/>
      <c r="AE48" s="1035"/>
      <c r="AF48" s="1030"/>
      <c r="AG48" s="1031"/>
      <c r="AH48" s="1031"/>
      <c r="AI48" s="1031"/>
      <c r="AJ48" s="1032"/>
      <c r="AK48" s="1036"/>
      <c r="AL48" s="971"/>
      <c r="AM48" s="971"/>
      <c r="AN48" s="971"/>
      <c r="AO48" s="971"/>
      <c r="AP48" s="971"/>
      <c r="AQ48" s="971"/>
      <c r="AR48" s="971"/>
      <c r="AS48" s="971"/>
      <c r="AT48" s="971"/>
      <c r="AU48" s="971"/>
      <c r="AV48" s="971"/>
      <c r="AW48" s="971"/>
      <c r="AX48" s="971"/>
      <c r="AY48" s="971"/>
      <c r="AZ48" s="1037"/>
      <c r="BA48" s="1037"/>
      <c r="BB48" s="1037"/>
      <c r="BC48" s="1037"/>
      <c r="BD48" s="1037"/>
      <c r="BE48" s="972"/>
      <c r="BF48" s="972"/>
      <c r="BG48" s="972"/>
      <c r="BH48" s="972"/>
      <c r="BI48" s="973"/>
      <c r="BJ48" s="220"/>
      <c r="BK48" s="220"/>
      <c r="BL48" s="220"/>
      <c r="BM48" s="220"/>
      <c r="BN48" s="220"/>
      <c r="BO48" s="229"/>
      <c r="BP48" s="229"/>
      <c r="BQ48" s="226">
        <v>42</v>
      </c>
      <c r="BR48" s="227"/>
      <c r="BS48" s="987"/>
      <c r="BT48" s="988"/>
      <c r="BU48" s="988"/>
      <c r="BV48" s="988"/>
      <c r="BW48" s="988"/>
      <c r="BX48" s="988"/>
      <c r="BY48" s="988"/>
      <c r="BZ48" s="988"/>
      <c r="CA48" s="988"/>
      <c r="CB48" s="988"/>
      <c r="CC48" s="988"/>
      <c r="CD48" s="988"/>
      <c r="CE48" s="988"/>
      <c r="CF48" s="988"/>
      <c r="CG48" s="1009"/>
      <c r="CH48" s="984"/>
      <c r="CI48" s="985"/>
      <c r="CJ48" s="985"/>
      <c r="CK48" s="985"/>
      <c r="CL48" s="986"/>
      <c r="CM48" s="984"/>
      <c r="CN48" s="985"/>
      <c r="CO48" s="985"/>
      <c r="CP48" s="985"/>
      <c r="CQ48" s="986"/>
      <c r="CR48" s="984"/>
      <c r="CS48" s="985"/>
      <c r="CT48" s="985"/>
      <c r="CU48" s="985"/>
      <c r="CV48" s="986"/>
      <c r="CW48" s="984"/>
      <c r="CX48" s="985"/>
      <c r="CY48" s="985"/>
      <c r="CZ48" s="985"/>
      <c r="DA48" s="986"/>
      <c r="DB48" s="984"/>
      <c r="DC48" s="985"/>
      <c r="DD48" s="985"/>
      <c r="DE48" s="985"/>
      <c r="DF48" s="986"/>
      <c r="DG48" s="984"/>
      <c r="DH48" s="985"/>
      <c r="DI48" s="985"/>
      <c r="DJ48" s="985"/>
      <c r="DK48" s="986"/>
      <c r="DL48" s="984"/>
      <c r="DM48" s="985"/>
      <c r="DN48" s="985"/>
      <c r="DO48" s="985"/>
      <c r="DP48" s="986"/>
      <c r="DQ48" s="984"/>
      <c r="DR48" s="985"/>
      <c r="DS48" s="985"/>
      <c r="DT48" s="985"/>
      <c r="DU48" s="986"/>
      <c r="DV48" s="987"/>
      <c r="DW48" s="988"/>
      <c r="DX48" s="988"/>
      <c r="DY48" s="988"/>
      <c r="DZ48" s="989"/>
      <c r="EA48" s="218"/>
    </row>
    <row r="49" spans="1:131" ht="26.25" customHeight="1" x14ac:dyDescent="0.15">
      <c r="A49" s="226">
        <v>22</v>
      </c>
      <c r="B49" s="1025"/>
      <c r="C49" s="1026"/>
      <c r="D49" s="1026"/>
      <c r="E49" s="1026"/>
      <c r="F49" s="1026"/>
      <c r="G49" s="1026"/>
      <c r="H49" s="1026"/>
      <c r="I49" s="1026"/>
      <c r="J49" s="1026"/>
      <c r="K49" s="1026"/>
      <c r="L49" s="1026"/>
      <c r="M49" s="1026"/>
      <c r="N49" s="1026"/>
      <c r="O49" s="1026"/>
      <c r="P49" s="1027"/>
      <c r="Q49" s="1033"/>
      <c r="R49" s="1034"/>
      <c r="S49" s="1034"/>
      <c r="T49" s="1034"/>
      <c r="U49" s="1034"/>
      <c r="V49" s="1034"/>
      <c r="W49" s="1034"/>
      <c r="X49" s="1034"/>
      <c r="Y49" s="1034"/>
      <c r="Z49" s="1034"/>
      <c r="AA49" s="1034"/>
      <c r="AB49" s="1034"/>
      <c r="AC49" s="1034"/>
      <c r="AD49" s="1034"/>
      <c r="AE49" s="1035"/>
      <c r="AF49" s="1030"/>
      <c r="AG49" s="1031"/>
      <c r="AH49" s="1031"/>
      <c r="AI49" s="1031"/>
      <c r="AJ49" s="1032"/>
      <c r="AK49" s="1036"/>
      <c r="AL49" s="971"/>
      <c r="AM49" s="971"/>
      <c r="AN49" s="971"/>
      <c r="AO49" s="971"/>
      <c r="AP49" s="971"/>
      <c r="AQ49" s="971"/>
      <c r="AR49" s="971"/>
      <c r="AS49" s="971"/>
      <c r="AT49" s="971"/>
      <c r="AU49" s="971"/>
      <c r="AV49" s="971"/>
      <c r="AW49" s="971"/>
      <c r="AX49" s="971"/>
      <c r="AY49" s="971"/>
      <c r="AZ49" s="1037"/>
      <c r="BA49" s="1037"/>
      <c r="BB49" s="1037"/>
      <c r="BC49" s="1037"/>
      <c r="BD49" s="1037"/>
      <c r="BE49" s="972"/>
      <c r="BF49" s="972"/>
      <c r="BG49" s="972"/>
      <c r="BH49" s="972"/>
      <c r="BI49" s="973"/>
      <c r="BJ49" s="220"/>
      <c r="BK49" s="220"/>
      <c r="BL49" s="220"/>
      <c r="BM49" s="220"/>
      <c r="BN49" s="220"/>
      <c r="BO49" s="229"/>
      <c r="BP49" s="229"/>
      <c r="BQ49" s="226">
        <v>43</v>
      </c>
      <c r="BR49" s="227"/>
      <c r="BS49" s="987"/>
      <c r="BT49" s="988"/>
      <c r="BU49" s="988"/>
      <c r="BV49" s="988"/>
      <c r="BW49" s="988"/>
      <c r="BX49" s="988"/>
      <c r="BY49" s="988"/>
      <c r="BZ49" s="988"/>
      <c r="CA49" s="988"/>
      <c r="CB49" s="988"/>
      <c r="CC49" s="988"/>
      <c r="CD49" s="988"/>
      <c r="CE49" s="988"/>
      <c r="CF49" s="988"/>
      <c r="CG49" s="1009"/>
      <c r="CH49" s="984"/>
      <c r="CI49" s="985"/>
      <c r="CJ49" s="985"/>
      <c r="CK49" s="985"/>
      <c r="CL49" s="986"/>
      <c r="CM49" s="984"/>
      <c r="CN49" s="985"/>
      <c r="CO49" s="985"/>
      <c r="CP49" s="985"/>
      <c r="CQ49" s="986"/>
      <c r="CR49" s="984"/>
      <c r="CS49" s="985"/>
      <c r="CT49" s="985"/>
      <c r="CU49" s="985"/>
      <c r="CV49" s="986"/>
      <c r="CW49" s="984"/>
      <c r="CX49" s="985"/>
      <c r="CY49" s="985"/>
      <c r="CZ49" s="985"/>
      <c r="DA49" s="986"/>
      <c r="DB49" s="984"/>
      <c r="DC49" s="985"/>
      <c r="DD49" s="985"/>
      <c r="DE49" s="985"/>
      <c r="DF49" s="986"/>
      <c r="DG49" s="984"/>
      <c r="DH49" s="985"/>
      <c r="DI49" s="985"/>
      <c r="DJ49" s="985"/>
      <c r="DK49" s="986"/>
      <c r="DL49" s="984"/>
      <c r="DM49" s="985"/>
      <c r="DN49" s="985"/>
      <c r="DO49" s="985"/>
      <c r="DP49" s="986"/>
      <c r="DQ49" s="984"/>
      <c r="DR49" s="985"/>
      <c r="DS49" s="985"/>
      <c r="DT49" s="985"/>
      <c r="DU49" s="986"/>
      <c r="DV49" s="987"/>
      <c r="DW49" s="988"/>
      <c r="DX49" s="988"/>
      <c r="DY49" s="988"/>
      <c r="DZ49" s="989"/>
      <c r="EA49" s="218"/>
    </row>
    <row r="50" spans="1:131" ht="26.25" customHeight="1" x14ac:dyDescent="0.15">
      <c r="A50" s="226">
        <v>23</v>
      </c>
      <c r="B50" s="1025"/>
      <c r="C50" s="1026"/>
      <c r="D50" s="1026"/>
      <c r="E50" s="1026"/>
      <c r="F50" s="1026"/>
      <c r="G50" s="1026"/>
      <c r="H50" s="1026"/>
      <c r="I50" s="1026"/>
      <c r="J50" s="1026"/>
      <c r="K50" s="1026"/>
      <c r="L50" s="1026"/>
      <c r="M50" s="1026"/>
      <c r="N50" s="1026"/>
      <c r="O50" s="1026"/>
      <c r="P50" s="1027"/>
      <c r="Q50" s="1028"/>
      <c r="R50" s="1020"/>
      <c r="S50" s="1020"/>
      <c r="T50" s="1020"/>
      <c r="U50" s="1020"/>
      <c r="V50" s="1020"/>
      <c r="W50" s="1020"/>
      <c r="X50" s="1020"/>
      <c r="Y50" s="1020"/>
      <c r="Z50" s="1020"/>
      <c r="AA50" s="1020"/>
      <c r="AB50" s="1020"/>
      <c r="AC50" s="1020"/>
      <c r="AD50" s="1020"/>
      <c r="AE50" s="1029"/>
      <c r="AF50" s="1030"/>
      <c r="AG50" s="1031"/>
      <c r="AH50" s="1031"/>
      <c r="AI50" s="1031"/>
      <c r="AJ50" s="1032"/>
      <c r="AK50" s="1019"/>
      <c r="AL50" s="1020"/>
      <c r="AM50" s="1020"/>
      <c r="AN50" s="1020"/>
      <c r="AO50" s="1020"/>
      <c r="AP50" s="1020"/>
      <c r="AQ50" s="1020"/>
      <c r="AR50" s="1020"/>
      <c r="AS50" s="1020"/>
      <c r="AT50" s="1020"/>
      <c r="AU50" s="1020"/>
      <c r="AV50" s="1020"/>
      <c r="AW50" s="1020"/>
      <c r="AX50" s="1020"/>
      <c r="AY50" s="1020"/>
      <c r="AZ50" s="1021"/>
      <c r="BA50" s="1021"/>
      <c r="BB50" s="1021"/>
      <c r="BC50" s="1021"/>
      <c r="BD50" s="1021"/>
      <c r="BE50" s="972"/>
      <c r="BF50" s="972"/>
      <c r="BG50" s="972"/>
      <c r="BH50" s="972"/>
      <c r="BI50" s="973"/>
      <c r="BJ50" s="220"/>
      <c r="BK50" s="220"/>
      <c r="BL50" s="220"/>
      <c r="BM50" s="220"/>
      <c r="BN50" s="220"/>
      <c r="BO50" s="229"/>
      <c r="BP50" s="229"/>
      <c r="BQ50" s="226">
        <v>44</v>
      </c>
      <c r="BR50" s="227"/>
      <c r="BS50" s="987"/>
      <c r="BT50" s="988"/>
      <c r="BU50" s="988"/>
      <c r="BV50" s="988"/>
      <c r="BW50" s="988"/>
      <c r="BX50" s="988"/>
      <c r="BY50" s="988"/>
      <c r="BZ50" s="988"/>
      <c r="CA50" s="988"/>
      <c r="CB50" s="988"/>
      <c r="CC50" s="988"/>
      <c r="CD50" s="988"/>
      <c r="CE50" s="988"/>
      <c r="CF50" s="988"/>
      <c r="CG50" s="1009"/>
      <c r="CH50" s="984"/>
      <c r="CI50" s="985"/>
      <c r="CJ50" s="985"/>
      <c r="CK50" s="985"/>
      <c r="CL50" s="986"/>
      <c r="CM50" s="984"/>
      <c r="CN50" s="985"/>
      <c r="CO50" s="985"/>
      <c r="CP50" s="985"/>
      <c r="CQ50" s="986"/>
      <c r="CR50" s="984"/>
      <c r="CS50" s="985"/>
      <c r="CT50" s="985"/>
      <c r="CU50" s="985"/>
      <c r="CV50" s="986"/>
      <c r="CW50" s="984"/>
      <c r="CX50" s="985"/>
      <c r="CY50" s="985"/>
      <c r="CZ50" s="985"/>
      <c r="DA50" s="986"/>
      <c r="DB50" s="984"/>
      <c r="DC50" s="985"/>
      <c r="DD50" s="985"/>
      <c r="DE50" s="985"/>
      <c r="DF50" s="986"/>
      <c r="DG50" s="984"/>
      <c r="DH50" s="985"/>
      <c r="DI50" s="985"/>
      <c r="DJ50" s="985"/>
      <c r="DK50" s="986"/>
      <c r="DL50" s="984"/>
      <c r="DM50" s="985"/>
      <c r="DN50" s="985"/>
      <c r="DO50" s="985"/>
      <c r="DP50" s="986"/>
      <c r="DQ50" s="984"/>
      <c r="DR50" s="985"/>
      <c r="DS50" s="985"/>
      <c r="DT50" s="985"/>
      <c r="DU50" s="986"/>
      <c r="DV50" s="987"/>
      <c r="DW50" s="988"/>
      <c r="DX50" s="988"/>
      <c r="DY50" s="988"/>
      <c r="DZ50" s="989"/>
      <c r="EA50" s="218"/>
    </row>
    <row r="51" spans="1:131" ht="26.25" customHeight="1" x14ac:dyDescent="0.15">
      <c r="A51" s="226">
        <v>24</v>
      </c>
      <c r="B51" s="1025"/>
      <c r="C51" s="1026"/>
      <c r="D51" s="1026"/>
      <c r="E51" s="1026"/>
      <c r="F51" s="1026"/>
      <c r="G51" s="1026"/>
      <c r="H51" s="1026"/>
      <c r="I51" s="1026"/>
      <c r="J51" s="1026"/>
      <c r="K51" s="1026"/>
      <c r="L51" s="1026"/>
      <c r="M51" s="1026"/>
      <c r="N51" s="1026"/>
      <c r="O51" s="1026"/>
      <c r="P51" s="1027"/>
      <c r="Q51" s="1028"/>
      <c r="R51" s="1020"/>
      <c r="S51" s="1020"/>
      <c r="T51" s="1020"/>
      <c r="U51" s="1020"/>
      <c r="V51" s="1020"/>
      <c r="W51" s="1020"/>
      <c r="X51" s="1020"/>
      <c r="Y51" s="1020"/>
      <c r="Z51" s="1020"/>
      <c r="AA51" s="1020"/>
      <c r="AB51" s="1020"/>
      <c r="AC51" s="1020"/>
      <c r="AD51" s="1020"/>
      <c r="AE51" s="1029"/>
      <c r="AF51" s="1030"/>
      <c r="AG51" s="1031"/>
      <c r="AH51" s="1031"/>
      <c r="AI51" s="1031"/>
      <c r="AJ51" s="1032"/>
      <c r="AK51" s="1019"/>
      <c r="AL51" s="1020"/>
      <c r="AM51" s="1020"/>
      <c r="AN51" s="1020"/>
      <c r="AO51" s="1020"/>
      <c r="AP51" s="1020"/>
      <c r="AQ51" s="1020"/>
      <c r="AR51" s="1020"/>
      <c r="AS51" s="1020"/>
      <c r="AT51" s="1020"/>
      <c r="AU51" s="1020"/>
      <c r="AV51" s="1020"/>
      <c r="AW51" s="1020"/>
      <c r="AX51" s="1020"/>
      <c r="AY51" s="1020"/>
      <c r="AZ51" s="1021"/>
      <c r="BA51" s="1021"/>
      <c r="BB51" s="1021"/>
      <c r="BC51" s="1021"/>
      <c r="BD51" s="1021"/>
      <c r="BE51" s="972"/>
      <c r="BF51" s="972"/>
      <c r="BG51" s="972"/>
      <c r="BH51" s="972"/>
      <c r="BI51" s="973"/>
      <c r="BJ51" s="220"/>
      <c r="BK51" s="220"/>
      <c r="BL51" s="220"/>
      <c r="BM51" s="220"/>
      <c r="BN51" s="220"/>
      <c r="BO51" s="229"/>
      <c r="BP51" s="229"/>
      <c r="BQ51" s="226">
        <v>45</v>
      </c>
      <c r="BR51" s="227"/>
      <c r="BS51" s="987"/>
      <c r="BT51" s="988"/>
      <c r="BU51" s="988"/>
      <c r="BV51" s="988"/>
      <c r="BW51" s="988"/>
      <c r="BX51" s="988"/>
      <c r="BY51" s="988"/>
      <c r="BZ51" s="988"/>
      <c r="CA51" s="988"/>
      <c r="CB51" s="988"/>
      <c r="CC51" s="988"/>
      <c r="CD51" s="988"/>
      <c r="CE51" s="988"/>
      <c r="CF51" s="988"/>
      <c r="CG51" s="1009"/>
      <c r="CH51" s="984"/>
      <c r="CI51" s="985"/>
      <c r="CJ51" s="985"/>
      <c r="CK51" s="985"/>
      <c r="CL51" s="986"/>
      <c r="CM51" s="984"/>
      <c r="CN51" s="985"/>
      <c r="CO51" s="985"/>
      <c r="CP51" s="985"/>
      <c r="CQ51" s="986"/>
      <c r="CR51" s="984"/>
      <c r="CS51" s="985"/>
      <c r="CT51" s="985"/>
      <c r="CU51" s="985"/>
      <c r="CV51" s="986"/>
      <c r="CW51" s="984"/>
      <c r="CX51" s="985"/>
      <c r="CY51" s="985"/>
      <c r="CZ51" s="985"/>
      <c r="DA51" s="986"/>
      <c r="DB51" s="984"/>
      <c r="DC51" s="985"/>
      <c r="DD51" s="985"/>
      <c r="DE51" s="985"/>
      <c r="DF51" s="986"/>
      <c r="DG51" s="984"/>
      <c r="DH51" s="985"/>
      <c r="DI51" s="985"/>
      <c r="DJ51" s="985"/>
      <c r="DK51" s="986"/>
      <c r="DL51" s="984"/>
      <c r="DM51" s="985"/>
      <c r="DN51" s="985"/>
      <c r="DO51" s="985"/>
      <c r="DP51" s="986"/>
      <c r="DQ51" s="984"/>
      <c r="DR51" s="985"/>
      <c r="DS51" s="985"/>
      <c r="DT51" s="985"/>
      <c r="DU51" s="986"/>
      <c r="DV51" s="987"/>
      <c r="DW51" s="988"/>
      <c r="DX51" s="988"/>
      <c r="DY51" s="988"/>
      <c r="DZ51" s="989"/>
      <c r="EA51" s="218"/>
    </row>
    <row r="52" spans="1:131" ht="26.25" customHeight="1" x14ac:dyDescent="0.15">
      <c r="A52" s="226">
        <v>25</v>
      </c>
      <c r="B52" s="1025"/>
      <c r="C52" s="1026"/>
      <c r="D52" s="1026"/>
      <c r="E52" s="1026"/>
      <c r="F52" s="1026"/>
      <c r="G52" s="1026"/>
      <c r="H52" s="1026"/>
      <c r="I52" s="1026"/>
      <c r="J52" s="1026"/>
      <c r="K52" s="1026"/>
      <c r="L52" s="1026"/>
      <c r="M52" s="1026"/>
      <c r="N52" s="1026"/>
      <c r="O52" s="1026"/>
      <c r="P52" s="1027"/>
      <c r="Q52" s="1028"/>
      <c r="R52" s="1020"/>
      <c r="S52" s="1020"/>
      <c r="T52" s="1020"/>
      <c r="U52" s="1020"/>
      <c r="V52" s="1020"/>
      <c r="W52" s="1020"/>
      <c r="X52" s="1020"/>
      <c r="Y52" s="1020"/>
      <c r="Z52" s="1020"/>
      <c r="AA52" s="1020"/>
      <c r="AB52" s="1020"/>
      <c r="AC52" s="1020"/>
      <c r="AD52" s="1020"/>
      <c r="AE52" s="1029"/>
      <c r="AF52" s="1030"/>
      <c r="AG52" s="1031"/>
      <c r="AH52" s="1031"/>
      <c r="AI52" s="1031"/>
      <c r="AJ52" s="1032"/>
      <c r="AK52" s="1019"/>
      <c r="AL52" s="1020"/>
      <c r="AM52" s="1020"/>
      <c r="AN52" s="1020"/>
      <c r="AO52" s="1020"/>
      <c r="AP52" s="1020"/>
      <c r="AQ52" s="1020"/>
      <c r="AR52" s="1020"/>
      <c r="AS52" s="1020"/>
      <c r="AT52" s="1020"/>
      <c r="AU52" s="1020"/>
      <c r="AV52" s="1020"/>
      <c r="AW52" s="1020"/>
      <c r="AX52" s="1020"/>
      <c r="AY52" s="1020"/>
      <c r="AZ52" s="1021"/>
      <c r="BA52" s="1021"/>
      <c r="BB52" s="1021"/>
      <c r="BC52" s="1021"/>
      <c r="BD52" s="1021"/>
      <c r="BE52" s="972"/>
      <c r="BF52" s="972"/>
      <c r="BG52" s="972"/>
      <c r="BH52" s="972"/>
      <c r="BI52" s="973"/>
      <c r="BJ52" s="220"/>
      <c r="BK52" s="220"/>
      <c r="BL52" s="220"/>
      <c r="BM52" s="220"/>
      <c r="BN52" s="220"/>
      <c r="BO52" s="229"/>
      <c r="BP52" s="229"/>
      <c r="BQ52" s="226">
        <v>46</v>
      </c>
      <c r="BR52" s="227"/>
      <c r="BS52" s="987"/>
      <c r="BT52" s="988"/>
      <c r="BU52" s="988"/>
      <c r="BV52" s="988"/>
      <c r="BW52" s="988"/>
      <c r="BX52" s="988"/>
      <c r="BY52" s="988"/>
      <c r="BZ52" s="988"/>
      <c r="CA52" s="988"/>
      <c r="CB52" s="988"/>
      <c r="CC52" s="988"/>
      <c r="CD52" s="988"/>
      <c r="CE52" s="988"/>
      <c r="CF52" s="988"/>
      <c r="CG52" s="1009"/>
      <c r="CH52" s="984"/>
      <c r="CI52" s="985"/>
      <c r="CJ52" s="985"/>
      <c r="CK52" s="985"/>
      <c r="CL52" s="986"/>
      <c r="CM52" s="984"/>
      <c r="CN52" s="985"/>
      <c r="CO52" s="985"/>
      <c r="CP52" s="985"/>
      <c r="CQ52" s="986"/>
      <c r="CR52" s="984"/>
      <c r="CS52" s="985"/>
      <c r="CT52" s="985"/>
      <c r="CU52" s="985"/>
      <c r="CV52" s="986"/>
      <c r="CW52" s="984"/>
      <c r="CX52" s="985"/>
      <c r="CY52" s="985"/>
      <c r="CZ52" s="985"/>
      <c r="DA52" s="986"/>
      <c r="DB52" s="984"/>
      <c r="DC52" s="985"/>
      <c r="DD52" s="985"/>
      <c r="DE52" s="985"/>
      <c r="DF52" s="986"/>
      <c r="DG52" s="984"/>
      <c r="DH52" s="985"/>
      <c r="DI52" s="985"/>
      <c r="DJ52" s="985"/>
      <c r="DK52" s="986"/>
      <c r="DL52" s="984"/>
      <c r="DM52" s="985"/>
      <c r="DN52" s="985"/>
      <c r="DO52" s="985"/>
      <c r="DP52" s="986"/>
      <c r="DQ52" s="984"/>
      <c r="DR52" s="985"/>
      <c r="DS52" s="985"/>
      <c r="DT52" s="985"/>
      <c r="DU52" s="986"/>
      <c r="DV52" s="987"/>
      <c r="DW52" s="988"/>
      <c r="DX52" s="988"/>
      <c r="DY52" s="988"/>
      <c r="DZ52" s="989"/>
      <c r="EA52" s="218"/>
    </row>
    <row r="53" spans="1:131" ht="26.25" customHeight="1" x14ac:dyDescent="0.15">
      <c r="A53" s="226">
        <v>26</v>
      </c>
      <c r="B53" s="1025"/>
      <c r="C53" s="1026"/>
      <c r="D53" s="1026"/>
      <c r="E53" s="1026"/>
      <c r="F53" s="1026"/>
      <c r="G53" s="1026"/>
      <c r="H53" s="1026"/>
      <c r="I53" s="1026"/>
      <c r="J53" s="1026"/>
      <c r="K53" s="1026"/>
      <c r="L53" s="1026"/>
      <c r="M53" s="1026"/>
      <c r="N53" s="1026"/>
      <c r="O53" s="1026"/>
      <c r="P53" s="1027"/>
      <c r="Q53" s="1028"/>
      <c r="R53" s="1020"/>
      <c r="S53" s="1020"/>
      <c r="T53" s="1020"/>
      <c r="U53" s="1020"/>
      <c r="V53" s="1020"/>
      <c r="W53" s="1020"/>
      <c r="X53" s="1020"/>
      <c r="Y53" s="1020"/>
      <c r="Z53" s="1020"/>
      <c r="AA53" s="1020"/>
      <c r="AB53" s="1020"/>
      <c r="AC53" s="1020"/>
      <c r="AD53" s="1020"/>
      <c r="AE53" s="1029"/>
      <c r="AF53" s="1030"/>
      <c r="AG53" s="1031"/>
      <c r="AH53" s="1031"/>
      <c r="AI53" s="1031"/>
      <c r="AJ53" s="1032"/>
      <c r="AK53" s="1019"/>
      <c r="AL53" s="1020"/>
      <c r="AM53" s="1020"/>
      <c r="AN53" s="1020"/>
      <c r="AO53" s="1020"/>
      <c r="AP53" s="1020"/>
      <c r="AQ53" s="1020"/>
      <c r="AR53" s="1020"/>
      <c r="AS53" s="1020"/>
      <c r="AT53" s="1020"/>
      <c r="AU53" s="1020"/>
      <c r="AV53" s="1020"/>
      <c r="AW53" s="1020"/>
      <c r="AX53" s="1020"/>
      <c r="AY53" s="1020"/>
      <c r="AZ53" s="1021"/>
      <c r="BA53" s="1021"/>
      <c r="BB53" s="1021"/>
      <c r="BC53" s="1021"/>
      <c r="BD53" s="1021"/>
      <c r="BE53" s="972"/>
      <c r="BF53" s="972"/>
      <c r="BG53" s="972"/>
      <c r="BH53" s="972"/>
      <c r="BI53" s="973"/>
      <c r="BJ53" s="220"/>
      <c r="BK53" s="220"/>
      <c r="BL53" s="220"/>
      <c r="BM53" s="220"/>
      <c r="BN53" s="220"/>
      <c r="BO53" s="229"/>
      <c r="BP53" s="229"/>
      <c r="BQ53" s="226">
        <v>47</v>
      </c>
      <c r="BR53" s="227"/>
      <c r="BS53" s="987"/>
      <c r="BT53" s="988"/>
      <c r="BU53" s="988"/>
      <c r="BV53" s="988"/>
      <c r="BW53" s="988"/>
      <c r="BX53" s="988"/>
      <c r="BY53" s="988"/>
      <c r="BZ53" s="988"/>
      <c r="CA53" s="988"/>
      <c r="CB53" s="988"/>
      <c r="CC53" s="988"/>
      <c r="CD53" s="988"/>
      <c r="CE53" s="988"/>
      <c r="CF53" s="988"/>
      <c r="CG53" s="1009"/>
      <c r="CH53" s="984"/>
      <c r="CI53" s="985"/>
      <c r="CJ53" s="985"/>
      <c r="CK53" s="985"/>
      <c r="CL53" s="986"/>
      <c r="CM53" s="984"/>
      <c r="CN53" s="985"/>
      <c r="CO53" s="985"/>
      <c r="CP53" s="985"/>
      <c r="CQ53" s="986"/>
      <c r="CR53" s="984"/>
      <c r="CS53" s="985"/>
      <c r="CT53" s="985"/>
      <c r="CU53" s="985"/>
      <c r="CV53" s="986"/>
      <c r="CW53" s="984"/>
      <c r="CX53" s="985"/>
      <c r="CY53" s="985"/>
      <c r="CZ53" s="985"/>
      <c r="DA53" s="986"/>
      <c r="DB53" s="984"/>
      <c r="DC53" s="985"/>
      <c r="DD53" s="985"/>
      <c r="DE53" s="985"/>
      <c r="DF53" s="986"/>
      <c r="DG53" s="984"/>
      <c r="DH53" s="985"/>
      <c r="DI53" s="985"/>
      <c r="DJ53" s="985"/>
      <c r="DK53" s="986"/>
      <c r="DL53" s="984"/>
      <c r="DM53" s="985"/>
      <c r="DN53" s="985"/>
      <c r="DO53" s="985"/>
      <c r="DP53" s="986"/>
      <c r="DQ53" s="984"/>
      <c r="DR53" s="985"/>
      <c r="DS53" s="985"/>
      <c r="DT53" s="985"/>
      <c r="DU53" s="986"/>
      <c r="DV53" s="987"/>
      <c r="DW53" s="988"/>
      <c r="DX53" s="988"/>
      <c r="DY53" s="988"/>
      <c r="DZ53" s="989"/>
      <c r="EA53" s="218"/>
    </row>
    <row r="54" spans="1:131" ht="26.25" customHeight="1" x14ac:dyDescent="0.15">
      <c r="A54" s="226">
        <v>27</v>
      </c>
      <c r="B54" s="1025"/>
      <c r="C54" s="1026"/>
      <c r="D54" s="1026"/>
      <c r="E54" s="1026"/>
      <c r="F54" s="1026"/>
      <c r="G54" s="1026"/>
      <c r="H54" s="1026"/>
      <c r="I54" s="1026"/>
      <c r="J54" s="1026"/>
      <c r="K54" s="1026"/>
      <c r="L54" s="1026"/>
      <c r="M54" s="1026"/>
      <c r="N54" s="1026"/>
      <c r="O54" s="1026"/>
      <c r="P54" s="1027"/>
      <c r="Q54" s="1028"/>
      <c r="R54" s="1020"/>
      <c r="S54" s="1020"/>
      <c r="T54" s="1020"/>
      <c r="U54" s="1020"/>
      <c r="V54" s="1020"/>
      <c r="W54" s="1020"/>
      <c r="X54" s="1020"/>
      <c r="Y54" s="1020"/>
      <c r="Z54" s="1020"/>
      <c r="AA54" s="1020"/>
      <c r="AB54" s="1020"/>
      <c r="AC54" s="1020"/>
      <c r="AD54" s="1020"/>
      <c r="AE54" s="1029"/>
      <c r="AF54" s="1030"/>
      <c r="AG54" s="1031"/>
      <c r="AH54" s="1031"/>
      <c r="AI54" s="1031"/>
      <c r="AJ54" s="1032"/>
      <c r="AK54" s="1019"/>
      <c r="AL54" s="1020"/>
      <c r="AM54" s="1020"/>
      <c r="AN54" s="1020"/>
      <c r="AO54" s="1020"/>
      <c r="AP54" s="1020"/>
      <c r="AQ54" s="1020"/>
      <c r="AR54" s="1020"/>
      <c r="AS54" s="1020"/>
      <c r="AT54" s="1020"/>
      <c r="AU54" s="1020"/>
      <c r="AV54" s="1020"/>
      <c r="AW54" s="1020"/>
      <c r="AX54" s="1020"/>
      <c r="AY54" s="1020"/>
      <c r="AZ54" s="1021"/>
      <c r="BA54" s="1021"/>
      <c r="BB54" s="1021"/>
      <c r="BC54" s="1021"/>
      <c r="BD54" s="1021"/>
      <c r="BE54" s="972"/>
      <c r="BF54" s="972"/>
      <c r="BG54" s="972"/>
      <c r="BH54" s="972"/>
      <c r="BI54" s="973"/>
      <c r="BJ54" s="220"/>
      <c r="BK54" s="220"/>
      <c r="BL54" s="220"/>
      <c r="BM54" s="220"/>
      <c r="BN54" s="220"/>
      <c r="BO54" s="229"/>
      <c r="BP54" s="229"/>
      <c r="BQ54" s="226">
        <v>48</v>
      </c>
      <c r="BR54" s="227"/>
      <c r="BS54" s="987"/>
      <c r="BT54" s="988"/>
      <c r="BU54" s="988"/>
      <c r="BV54" s="988"/>
      <c r="BW54" s="988"/>
      <c r="BX54" s="988"/>
      <c r="BY54" s="988"/>
      <c r="BZ54" s="988"/>
      <c r="CA54" s="988"/>
      <c r="CB54" s="988"/>
      <c r="CC54" s="988"/>
      <c r="CD54" s="988"/>
      <c r="CE54" s="988"/>
      <c r="CF54" s="988"/>
      <c r="CG54" s="1009"/>
      <c r="CH54" s="984"/>
      <c r="CI54" s="985"/>
      <c r="CJ54" s="985"/>
      <c r="CK54" s="985"/>
      <c r="CL54" s="986"/>
      <c r="CM54" s="984"/>
      <c r="CN54" s="985"/>
      <c r="CO54" s="985"/>
      <c r="CP54" s="985"/>
      <c r="CQ54" s="986"/>
      <c r="CR54" s="984"/>
      <c r="CS54" s="985"/>
      <c r="CT54" s="985"/>
      <c r="CU54" s="985"/>
      <c r="CV54" s="986"/>
      <c r="CW54" s="984"/>
      <c r="CX54" s="985"/>
      <c r="CY54" s="985"/>
      <c r="CZ54" s="985"/>
      <c r="DA54" s="986"/>
      <c r="DB54" s="984"/>
      <c r="DC54" s="985"/>
      <c r="DD54" s="985"/>
      <c r="DE54" s="985"/>
      <c r="DF54" s="986"/>
      <c r="DG54" s="984"/>
      <c r="DH54" s="985"/>
      <c r="DI54" s="985"/>
      <c r="DJ54" s="985"/>
      <c r="DK54" s="986"/>
      <c r="DL54" s="984"/>
      <c r="DM54" s="985"/>
      <c r="DN54" s="985"/>
      <c r="DO54" s="985"/>
      <c r="DP54" s="986"/>
      <c r="DQ54" s="984"/>
      <c r="DR54" s="985"/>
      <c r="DS54" s="985"/>
      <c r="DT54" s="985"/>
      <c r="DU54" s="986"/>
      <c r="DV54" s="987"/>
      <c r="DW54" s="988"/>
      <c r="DX54" s="988"/>
      <c r="DY54" s="988"/>
      <c r="DZ54" s="989"/>
      <c r="EA54" s="218"/>
    </row>
    <row r="55" spans="1:131" ht="26.25" customHeight="1" x14ac:dyDescent="0.15">
      <c r="A55" s="226">
        <v>28</v>
      </c>
      <c r="B55" s="1025"/>
      <c r="C55" s="1026"/>
      <c r="D55" s="1026"/>
      <c r="E55" s="1026"/>
      <c r="F55" s="1026"/>
      <c r="G55" s="1026"/>
      <c r="H55" s="1026"/>
      <c r="I55" s="1026"/>
      <c r="J55" s="1026"/>
      <c r="K55" s="1026"/>
      <c r="L55" s="1026"/>
      <c r="M55" s="1026"/>
      <c r="N55" s="1026"/>
      <c r="O55" s="1026"/>
      <c r="P55" s="1027"/>
      <c r="Q55" s="1028"/>
      <c r="R55" s="1020"/>
      <c r="S55" s="1020"/>
      <c r="T55" s="1020"/>
      <c r="U55" s="1020"/>
      <c r="V55" s="1020"/>
      <c r="W55" s="1020"/>
      <c r="X55" s="1020"/>
      <c r="Y55" s="1020"/>
      <c r="Z55" s="1020"/>
      <c r="AA55" s="1020"/>
      <c r="AB55" s="1020"/>
      <c r="AC55" s="1020"/>
      <c r="AD55" s="1020"/>
      <c r="AE55" s="1029"/>
      <c r="AF55" s="1030"/>
      <c r="AG55" s="1031"/>
      <c r="AH55" s="1031"/>
      <c r="AI55" s="1031"/>
      <c r="AJ55" s="1032"/>
      <c r="AK55" s="1019"/>
      <c r="AL55" s="1020"/>
      <c r="AM55" s="1020"/>
      <c r="AN55" s="1020"/>
      <c r="AO55" s="1020"/>
      <c r="AP55" s="1020"/>
      <c r="AQ55" s="1020"/>
      <c r="AR55" s="1020"/>
      <c r="AS55" s="1020"/>
      <c r="AT55" s="1020"/>
      <c r="AU55" s="1020"/>
      <c r="AV55" s="1020"/>
      <c r="AW55" s="1020"/>
      <c r="AX55" s="1020"/>
      <c r="AY55" s="1020"/>
      <c r="AZ55" s="1021"/>
      <c r="BA55" s="1021"/>
      <c r="BB55" s="1021"/>
      <c r="BC55" s="1021"/>
      <c r="BD55" s="1021"/>
      <c r="BE55" s="972"/>
      <c r="BF55" s="972"/>
      <c r="BG55" s="972"/>
      <c r="BH55" s="972"/>
      <c r="BI55" s="973"/>
      <c r="BJ55" s="220"/>
      <c r="BK55" s="220"/>
      <c r="BL55" s="220"/>
      <c r="BM55" s="220"/>
      <c r="BN55" s="220"/>
      <c r="BO55" s="229"/>
      <c r="BP55" s="229"/>
      <c r="BQ55" s="226">
        <v>49</v>
      </c>
      <c r="BR55" s="227"/>
      <c r="BS55" s="987"/>
      <c r="BT55" s="988"/>
      <c r="BU55" s="988"/>
      <c r="BV55" s="988"/>
      <c r="BW55" s="988"/>
      <c r="BX55" s="988"/>
      <c r="BY55" s="988"/>
      <c r="BZ55" s="988"/>
      <c r="CA55" s="988"/>
      <c r="CB55" s="988"/>
      <c r="CC55" s="988"/>
      <c r="CD55" s="988"/>
      <c r="CE55" s="988"/>
      <c r="CF55" s="988"/>
      <c r="CG55" s="1009"/>
      <c r="CH55" s="984"/>
      <c r="CI55" s="985"/>
      <c r="CJ55" s="985"/>
      <c r="CK55" s="985"/>
      <c r="CL55" s="986"/>
      <c r="CM55" s="984"/>
      <c r="CN55" s="985"/>
      <c r="CO55" s="985"/>
      <c r="CP55" s="985"/>
      <c r="CQ55" s="986"/>
      <c r="CR55" s="984"/>
      <c r="CS55" s="985"/>
      <c r="CT55" s="985"/>
      <c r="CU55" s="985"/>
      <c r="CV55" s="986"/>
      <c r="CW55" s="984"/>
      <c r="CX55" s="985"/>
      <c r="CY55" s="985"/>
      <c r="CZ55" s="985"/>
      <c r="DA55" s="986"/>
      <c r="DB55" s="984"/>
      <c r="DC55" s="985"/>
      <c r="DD55" s="985"/>
      <c r="DE55" s="985"/>
      <c r="DF55" s="986"/>
      <c r="DG55" s="984"/>
      <c r="DH55" s="985"/>
      <c r="DI55" s="985"/>
      <c r="DJ55" s="985"/>
      <c r="DK55" s="986"/>
      <c r="DL55" s="984"/>
      <c r="DM55" s="985"/>
      <c r="DN55" s="985"/>
      <c r="DO55" s="985"/>
      <c r="DP55" s="986"/>
      <c r="DQ55" s="984"/>
      <c r="DR55" s="985"/>
      <c r="DS55" s="985"/>
      <c r="DT55" s="985"/>
      <c r="DU55" s="986"/>
      <c r="DV55" s="987"/>
      <c r="DW55" s="988"/>
      <c r="DX55" s="988"/>
      <c r="DY55" s="988"/>
      <c r="DZ55" s="989"/>
      <c r="EA55" s="218"/>
    </row>
    <row r="56" spans="1:131" ht="26.25" customHeight="1" x14ac:dyDescent="0.15">
      <c r="A56" s="226">
        <v>29</v>
      </c>
      <c r="B56" s="1025"/>
      <c r="C56" s="1026"/>
      <c r="D56" s="1026"/>
      <c r="E56" s="1026"/>
      <c r="F56" s="1026"/>
      <c r="G56" s="1026"/>
      <c r="H56" s="1026"/>
      <c r="I56" s="1026"/>
      <c r="J56" s="1026"/>
      <c r="K56" s="1026"/>
      <c r="L56" s="1026"/>
      <c r="M56" s="1026"/>
      <c r="N56" s="1026"/>
      <c r="O56" s="1026"/>
      <c r="P56" s="1027"/>
      <c r="Q56" s="1028"/>
      <c r="R56" s="1020"/>
      <c r="S56" s="1020"/>
      <c r="T56" s="1020"/>
      <c r="U56" s="1020"/>
      <c r="V56" s="1020"/>
      <c r="W56" s="1020"/>
      <c r="X56" s="1020"/>
      <c r="Y56" s="1020"/>
      <c r="Z56" s="1020"/>
      <c r="AA56" s="1020"/>
      <c r="AB56" s="1020"/>
      <c r="AC56" s="1020"/>
      <c r="AD56" s="1020"/>
      <c r="AE56" s="1029"/>
      <c r="AF56" s="1030"/>
      <c r="AG56" s="1031"/>
      <c r="AH56" s="1031"/>
      <c r="AI56" s="1031"/>
      <c r="AJ56" s="1032"/>
      <c r="AK56" s="1019"/>
      <c r="AL56" s="1020"/>
      <c r="AM56" s="1020"/>
      <c r="AN56" s="1020"/>
      <c r="AO56" s="1020"/>
      <c r="AP56" s="1020"/>
      <c r="AQ56" s="1020"/>
      <c r="AR56" s="1020"/>
      <c r="AS56" s="1020"/>
      <c r="AT56" s="1020"/>
      <c r="AU56" s="1020"/>
      <c r="AV56" s="1020"/>
      <c r="AW56" s="1020"/>
      <c r="AX56" s="1020"/>
      <c r="AY56" s="1020"/>
      <c r="AZ56" s="1021"/>
      <c r="BA56" s="1021"/>
      <c r="BB56" s="1021"/>
      <c r="BC56" s="1021"/>
      <c r="BD56" s="1021"/>
      <c r="BE56" s="972"/>
      <c r="BF56" s="972"/>
      <c r="BG56" s="972"/>
      <c r="BH56" s="972"/>
      <c r="BI56" s="973"/>
      <c r="BJ56" s="220"/>
      <c r="BK56" s="220"/>
      <c r="BL56" s="220"/>
      <c r="BM56" s="220"/>
      <c r="BN56" s="220"/>
      <c r="BO56" s="229"/>
      <c r="BP56" s="229"/>
      <c r="BQ56" s="226">
        <v>50</v>
      </c>
      <c r="BR56" s="227"/>
      <c r="BS56" s="987"/>
      <c r="BT56" s="988"/>
      <c r="BU56" s="988"/>
      <c r="BV56" s="988"/>
      <c r="BW56" s="988"/>
      <c r="BX56" s="988"/>
      <c r="BY56" s="988"/>
      <c r="BZ56" s="988"/>
      <c r="CA56" s="988"/>
      <c r="CB56" s="988"/>
      <c r="CC56" s="988"/>
      <c r="CD56" s="988"/>
      <c r="CE56" s="988"/>
      <c r="CF56" s="988"/>
      <c r="CG56" s="1009"/>
      <c r="CH56" s="984"/>
      <c r="CI56" s="985"/>
      <c r="CJ56" s="985"/>
      <c r="CK56" s="985"/>
      <c r="CL56" s="986"/>
      <c r="CM56" s="984"/>
      <c r="CN56" s="985"/>
      <c r="CO56" s="985"/>
      <c r="CP56" s="985"/>
      <c r="CQ56" s="986"/>
      <c r="CR56" s="984"/>
      <c r="CS56" s="985"/>
      <c r="CT56" s="985"/>
      <c r="CU56" s="985"/>
      <c r="CV56" s="986"/>
      <c r="CW56" s="984"/>
      <c r="CX56" s="985"/>
      <c r="CY56" s="985"/>
      <c r="CZ56" s="985"/>
      <c r="DA56" s="986"/>
      <c r="DB56" s="984"/>
      <c r="DC56" s="985"/>
      <c r="DD56" s="985"/>
      <c r="DE56" s="985"/>
      <c r="DF56" s="986"/>
      <c r="DG56" s="984"/>
      <c r="DH56" s="985"/>
      <c r="DI56" s="985"/>
      <c r="DJ56" s="985"/>
      <c r="DK56" s="986"/>
      <c r="DL56" s="984"/>
      <c r="DM56" s="985"/>
      <c r="DN56" s="985"/>
      <c r="DO56" s="985"/>
      <c r="DP56" s="986"/>
      <c r="DQ56" s="984"/>
      <c r="DR56" s="985"/>
      <c r="DS56" s="985"/>
      <c r="DT56" s="985"/>
      <c r="DU56" s="986"/>
      <c r="DV56" s="987"/>
      <c r="DW56" s="988"/>
      <c r="DX56" s="988"/>
      <c r="DY56" s="988"/>
      <c r="DZ56" s="989"/>
      <c r="EA56" s="218"/>
    </row>
    <row r="57" spans="1:131" ht="26.25" customHeight="1" x14ac:dyDescent="0.15">
      <c r="A57" s="226">
        <v>30</v>
      </c>
      <c r="B57" s="1025"/>
      <c r="C57" s="1026"/>
      <c r="D57" s="1026"/>
      <c r="E57" s="1026"/>
      <c r="F57" s="1026"/>
      <c r="G57" s="1026"/>
      <c r="H57" s="1026"/>
      <c r="I57" s="1026"/>
      <c r="J57" s="1026"/>
      <c r="K57" s="1026"/>
      <c r="L57" s="1026"/>
      <c r="M57" s="1026"/>
      <c r="N57" s="1026"/>
      <c r="O57" s="1026"/>
      <c r="P57" s="1027"/>
      <c r="Q57" s="1028"/>
      <c r="R57" s="1020"/>
      <c r="S57" s="1020"/>
      <c r="T57" s="1020"/>
      <c r="U57" s="1020"/>
      <c r="V57" s="1020"/>
      <c r="W57" s="1020"/>
      <c r="X57" s="1020"/>
      <c r="Y57" s="1020"/>
      <c r="Z57" s="1020"/>
      <c r="AA57" s="1020"/>
      <c r="AB57" s="1020"/>
      <c r="AC57" s="1020"/>
      <c r="AD57" s="1020"/>
      <c r="AE57" s="1029"/>
      <c r="AF57" s="1030"/>
      <c r="AG57" s="1031"/>
      <c r="AH57" s="1031"/>
      <c r="AI57" s="1031"/>
      <c r="AJ57" s="1032"/>
      <c r="AK57" s="1019"/>
      <c r="AL57" s="1020"/>
      <c r="AM57" s="1020"/>
      <c r="AN57" s="1020"/>
      <c r="AO57" s="1020"/>
      <c r="AP57" s="1020"/>
      <c r="AQ57" s="1020"/>
      <c r="AR57" s="1020"/>
      <c r="AS57" s="1020"/>
      <c r="AT57" s="1020"/>
      <c r="AU57" s="1020"/>
      <c r="AV57" s="1020"/>
      <c r="AW57" s="1020"/>
      <c r="AX57" s="1020"/>
      <c r="AY57" s="1020"/>
      <c r="AZ57" s="1021"/>
      <c r="BA57" s="1021"/>
      <c r="BB57" s="1021"/>
      <c r="BC57" s="1021"/>
      <c r="BD57" s="1021"/>
      <c r="BE57" s="972"/>
      <c r="BF57" s="972"/>
      <c r="BG57" s="972"/>
      <c r="BH57" s="972"/>
      <c r="BI57" s="973"/>
      <c r="BJ57" s="220"/>
      <c r="BK57" s="220"/>
      <c r="BL57" s="220"/>
      <c r="BM57" s="220"/>
      <c r="BN57" s="220"/>
      <c r="BO57" s="229"/>
      <c r="BP57" s="229"/>
      <c r="BQ57" s="226">
        <v>51</v>
      </c>
      <c r="BR57" s="227"/>
      <c r="BS57" s="987"/>
      <c r="BT57" s="988"/>
      <c r="BU57" s="988"/>
      <c r="BV57" s="988"/>
      <c r="BW57" s="988"/>
      <c r="BX57" s="988"/>
      <c r="BY57" s="988"/>
      <c r="BZ57" s="988"/>
      <c r="CA57" s="988"/>
      <c r="CB57" s="988"/>
      <c r="CC57" s="988"/>
      <c r="CD57" s="988"/>
      <c r="CE57" s="988"/>
      <c r="CF57" s="988"/>
      <c r="CG57" s="1009"/>
      <c r="CH57" s="984"/>
      <c r="CI57" s="985"/>
      <c r="CJ57" s="985"/>
      <c r="CK57" s="985"/>
      <c r="CL57" s="986"/>
      <c r="CM57" s="984"/>
      <c r="CN57" s="985"/>
      <c r="CO57" s="985"/>
      <c r="CP57" s="985"/>
      <c r="CQ57" s="986"/>
      <c r="CR57" s="984"/>
      <c r="CS57" s="985"/>
      <c r="CT57" s="985"/>
      <c r="CU57" s="985"/>
      <c r="CV57" s="986"/>
      <c r="CW57" s="984"/>
      <c r="CX57" s="985"/>
      <c r="CY57" s="985"/>
      <c r="CZ57" s="985"/>
      <c r="DA57" s="986"/>
      <c r="DB57" s="984"/>
      <c r="DC57" s="985"/>
      <c r="DD57" s="985"/>
      <c r="DE57" s="985"/>
      <c r="DF57" s="986"/>
      <c r="DG57" s="984"/>
      <c r="DH57" s="985"/>
      <c r="DI57" s="985"/>
      <c r="DJ57" s="985"/>
      <c r="DK57" s="986"/>
      <c r="DL57" s="984"/>
      <c r="DM57" s="985"/>
      <c r="DN57" s="985"/>
      <c r="DO57" s="985"/>
      <c r="DP57" s="986"/>
      <c r="DQ57" s="984"/>
      <c r="DR57" s="985"/>
      <c r="DS57" s="985"/>
      <c r="DT57" s="985"/>
      <c r="DU57" s="986"/>
      <c r="DV57" s="987"/>
      <c r="DW57" s="988"/>
      <c r="DX57" s="988"/>
      <c r="DY57" s="988"/>
      <c r="DZ57" s="989"/>
      <c r="EA57" s="218"/>
    </row>
    <row r="58" spans="1:131" ht="26.25" customHeight="1" x14ac:dyDescent="0.15">
      <c r="A58" s="226">
        <v>31</v>
      </c>
      <c r="B58" s="1025"/>
      <c r="C58" s="1026"/>
      <c r="D58" s="1026"/>
      <c r="E58" s="1026"/>
      <c r="F58" s="1026"/>
      <c r="G58" s="1026"/>
      <c r="H58" s="1026"/>
      <c r="I58" s="1026"/>
      <c r="J58" s="1026"/>
      <c r="K58" s="1026"/>
      <c r="L58" s="1026"/>
      <c r="M58" s="1026"/>
      <c r="N58" s="1026"/>
      <c r="O58" s="1026"/>
      <c r="P58" s="1027"/>
      <c r="Q58" s="1028"/>
      <c r="R58" s="1020"/>
      <c r="S58" s="1020"/>
      <c r="T58" s="1020"/>
      <c r="U58" s="1020"/>
      <c r="V58" s="1020"/>
      <c r="W58" s="1020"/>
      <c r="X58" s="1020"/>
      <c r="Y58" s="1020"/>
      <c r="Z58" s="1020"/>
      <c r="AA58" s="1020"/>
      <c r="AB58" s="1020"/>
      <c r="AC58" s="1020"/>
      <c r="AD58" s="1020"/>
      <c r="AE58" s="1029"/>
      <c r="AF58" s="1030"/>
      <c r="AG58" s="1031"/>
      <c r="AH58" s="1031"/>
      <c r="AI58" s="1031"/>
      <c r="AJ58" s="1032"/>
      <c r="AK58" s="1019"/>
      <c r="AL58" s="1020"/>
      <c r="AM58" s="1020"/>
      <c r="AN58" s="1020"/>
      <c r="AO58" s="1020"/>
      <c r="AP58" s="1020"/>
      <c r="AQ58" s="1020"/>
      <c r="AR58" s="1020"/>
      <c r="AS58" s="1020"/>
      <c r="AT58" s="1020"/>
      <c r="AU58" s="1020"/>
      <c r="AV58" s="1020"/>
      <c r="AW58" s="1020"/>
      <c r="AX58" s="1020"/>
      <c r="AY58" s="1020"/>
      <c r="AZ58" s="1021"/>
      <c r="BA58" s="1021"/>
      <c r="BB58" s="1021"/>
      <c r="BC58" s="1021"/>
      <c r="BD58" s="1021"/>
      <c r="BE58" s="972"/>
      <c r="BF58" s="972"/>
      <c r="BG58" s="972"/>
      <c r="BH58" s="972"/>
      <c r="BI58" s="973"/>
      <c r="BJ58" s="220"/>
      <c r="BK58" s="220"/>
      <c r="BL58" s="220"/>
      <c r="BM58" s="220"/>
      <c r="BN58" s="220"/>
      <c r="BO58" s="229"/>
      <c r="BP58" s="229"/>
      <c r="BQ58" s="226">
        <v>52</v>
      </c>
      <c r="BR58" s="227"/>
      <c r="BS58" s="987"/>
      <c r="BT58" s="988"/>
      <c r="BU58" s="988"/>
      <c r="BV58" s="988"/>
      <c r="BW58" s="988"/>
      <c r="BX58" s="988"/>
      <c r="BY58" s="988"/>
      <c r="BZ58" s="988"/>
      <c r="CA58" s="988"/>
      <c r="CB58" s="988"/>
      <c r="CC58" s="988"/>
      <c r="CD58" s="988"/>
      <c r="CE58" s="988"/>
      <c r="CF58" s="988"/>
      <c r="CG58" s="1009"/>
      <c r="CH58" s="984"/>
      <c r="CI58" s="985"/>
      <c r="CJ58" s="985"/>
      <c r="CK58" s="985"/>
      <c r="CL58" s="986"/>
      <c r="CM58" s="984"/>
      <c r="CN58" s="985"/>
      <c r="CO58" s="985"/>
      <c r="CP58" s="985"/>
      <c r="CQ58" s="986"/>
      <c r="CR58" s="984"/>
      <c r="CS58" s="985"/>
      <c r="CT58" s="985"/>
      <c r="CU58" s="985"/>
      <c r="CV58" s="986"/>
      <c r="CW58" s="984"/>
      <c r="CX58" s="985"/>
      <c r="CY58" s="985"/>
      <c r="CZ58" s="985"/>
      <c r="DA58" s="986"/>
      <c r="DB58" s="984"/>
      <c r="DC58" s="985"/>
      <c r="DD58" s="985"/>
      <c r="DE58" s="985"/>
      <c r="DF58" s="986"/>
      <c r="DG58" s="984"/>
      <c r="DH58" s="985"/>
      <c r="DI58" s="985"/>
      <c r="DJ58" s="985"/>
      <c r="DK58" s="986"/>
      <c r="DL58" s="984"/>
      <c r="DM58" s="985"/>
      <c r="DN58" s="985"/>
      <c r="DO58" s="985"/>
      <c r="DP58" s="986"/>
      <c r="DQ58" s="984"/>
      <c r="DR58" s="985"/>
      <c r="DS58" s="985"/>
      <c r="DT58" s="985"/>
      <c r="DU58" s="986"/>
      <c r="DV58" s="987"/>
      <c r="DW58" s="988"/>
      <c r="DX58" s="988"/>
      <c r="DY58" s="988"/>
      <c r="DZ58" s="989"/>
      <c r="EA58" s="218"/>
    </row>
    <row r="59" spans="1:131" ht="26.25" customHeight="1" x14ac:dyDescent="0.15">
      <c r="A59" s="226">
        <v>32</v>
      </c>
      <c r="B59" s="1025"/>
      <c r="C59" s="1026"/>
      <c r="D59" s="1026"/>
      <c r="E59" s="1026"/>
      <c r="F59" s="1026"/>
      <c r="G59" s="1026"/>
      <c r="H59" s="1026"/>
      <c r="I59" s="1026"/>
      <c r="J59" s="1026"/>
      <c r="K59" s="1026"/>
      <c r="L59" s="1026"/>
      <c r="M59" s="1026"/>
      <c r="N59" s="1026"/>
      <c r="O59" s="1026"/>
      <c r="P59" s="1027"/>
      <c r="Q59" s="1028"/>
      <c r="R59" s="1020"/>
      <c r="S59" s="1020"/>
      <c r="T59" s="1020"/>
      <c r="U59" s="1020"/>
      <c r="V59" s="1020"/>
      <c r="W59" s="1020"/>
      <c r="X59" s="1020"/>
      <c r="Y59" s="1020"/>
      <c r="Z59" s="1020"/>
      <c r="AA59" s="1020"/>
      <c r="AB59" s="1020"/>
      <c r="AC59" s="1020"/>
      <c r="AD59" s="1020"/>
      <c r="AE59" s="1029"/>
      <c r="AF59" s="1030"/>
      <c r="AG59" s="1031"/>
      <c r="AH59" s="1031"/>
      <c r="AI59" s="1031"/>
      <c r="AJ59" s="1032"/>
      <c r="AK59" s="1019"/>
      <c r="AL59" s="1020"/>
      <c r="AM59" s="1020"/>
      <c r="AN59" s="1020"/>
      <c r="AO59" s="1020"/>
      <c r="AP59" s="1020"/>
      <c r="AQ59" s="1020"/>
      <c r="AR59" s="1020"/>
      <c r="AS59" s="1020"/>
      <c r="AT59" s="1020"/>
      <c r="AU59" s="1020"/>
      <c r="AV59" s="1020"/>
      <c r="AW59" s="1020"/>
      <c r="AX59" s="1020"/>
      <c r="AY59" s="1020"/>
      <c r="AZ59" s="1021"/>
      <c r="BA59" s="1021"/>
      <c r="BB59" s="1021"/>
      <c r="BC59" s="1021"/>
      <c r="BD59" s="1021"/>
      <c r="BE59" s="972"/>
      <c r="BF59" s="972"/>
      <c r="BG59" s="972"/>
      <c r="BH59" s="972"/>
      <c r="BI59" s="973"/>
      <c r="BJ59" s="220"/>
      <c r="BK59" s="220"/>
      <c r="BL59" s="220"/>
      <c r="BM59" s="220"/>
      <c r="BN59" s="220"/>
      <c r="BO59" s="229"/>
      <c r="BP59" s="229"/>
      <c r="BQ59" s="226">
        <v>53</v>
      </c>
      <c r="BR59" s="227"/>
      <c r="BS59" s="987"/>
      <c r="BT59" s="988"/>
      <c r="BU59" s="988"/>
      <c r="BV59" s="988"/>
      <c r="BW59" s="988"/>
      <c r="BX59" s="988"/>
      <c r="BY59" s="988"/>
      <c r="BZ59" s="988"/>
      <c r="CA59" s="988"/>
      <c r="CB59" s="988"/>
      <c r="CC59" s="988"/>
      <c r="CD59" s="988"/>
      <c r="CE59" s="988"/>
      <c r="CF59" s="988"/>
      <c r="CG59" s="1009"/>
      <c r="CH59" s="984"/>
      <c r="CI59" s="985"/>
      <c r="CJ59" s="985"/>
      <c r="CK59" s="985"/>
      <c r="CL59" s="986"/>
      <c r="CM59" s="984"/>
      <c r="CN59" s="985"/>
      <c r="CO59" s="985"/>
      <c r="CP59" s="985"/>
      <c r="CQ59" s="986"/>
      <c r="CR59" s="984"/>
      <c r="CS59" s="985"/>
      <c r="CT59" s="985"/>
      <c r="CU59" s="985"/>
      <c r="CV59" s="986"/>
      <c r="CW59" s="984"/>
      <c r="CX59" s="985"/>
      <c r="CY59" s="985"/>
      <c r="CZ59" s="985"/>
      <c r="DA59" s="986"/>
      <c r="DB59" s="984"/>
      <c r="DC59" s="985"/>
      <c r="DD59" s="985"/>
      <c r="DE59" s="985"/>
      <c r="DF59" s="986"/>
      <c r="DG59" s="984"/>
      <c r="DH59" s="985"/>
      <c r="DI59" s="985"/>
      <c r="DJ59" s="985"/>
      <c r="DK59" s="986"/>
      <c r="DL59" s="984"/>
      <c r="DM59" s="985"/>
      <c r="DN59" s="985"/>
      <c r="DO59" s="985"/>
      <c r="DP59" s="986"/>
      <c r="DQ59" s="984"/>
      <c r="DR59" s="985"/>
      <c r="DS59" s="985"/>
      <c r="DT59" s="985"/>
      <c r="DU59" s="986"/>
      <c r="DV59" s="987"/>
      <c r="DW59" s="988"/>
      <c r="DX59" s="988"/>
      <c r="DY59" s="988"/>
      <c r="DZ59" s="989"/>
      <c r="EA59" s="218"/>
    </row>
    <row r="60" spans="1:131" ht="26.25" customHeight="1" x14ac:dyDescent="0.15">
      <c r="A60" s="226">
        <v>33</v>
      </c>
      <c r="B60" s="1025"/>
      <c r="C60" s="1026"/>
      <c r="D60" s="1026"/>
      <c r="E60" s="1026"/>
      <c r="F60" s="1026"/>
      <c r="G60" s="1026"/>
      <c r="H60" s="1026"/>
      <c r="I60" s="1026"/>
      <c r="J60" s="1026"/>
      <c r="K60" s="1026"/>
      <c r="L60" s="1026"/>
      <c r="M60" s="1026"/>
      <c r="N60" s="1026"/>
      <c r="O60" s="1026"/>
      <c r="P60" s="1027"/>
      <c r="Q60" s="1028"/>
      <c r="R60" s="1020"/>
      <c r="S60" s="1020"/>
      <c r="T60" s="1020"/>
      <c r="U60" s="1020"/>
      <c r="V60" s="1020"/>
      <c r="W60" s="1020"/>
      <c r="X60" s="1020"/>
      <c r="Y60" s="1020"/>
      <c r="Z60" s="1020"/>
      <c r="AA60" s="1020"/>
      <c r="AB60" s="1020"/>
      <c r="AC60" s="1020"/>
      <c r="AD60" s="1020"/>
      <c r="AE60" s="1029"/>
      <c r="AF60" s="1030"/>
      <c r="AG60" s="1031"/>
      <c r="AH60" s="1031"/>
      <c r="AI60" s="1031"/>
      <c r="AJ60" s="1032"/>
      <c r="AK60" s="1019"/>
      <c r="AL60" s="1020"/>
      <c r="AM60" s="1020"/>
      <c r="AN60" s="1020"/>
      <c r="AO60" s="1020"/>
      <c r="AP60" s="1020"/>
      <c r="AQ60" s="1020"/>
      <c r="AR60" s="1020"/>
      <c r="AS60" s="1020"/>
      <c r="AT60" s="1020"/>
      <c r="AU60" s="1020"/>
      <c r="AV60" s="1020"/>
      <c r="AW60" s="1020"/>
      <c r="AX60" s="1020"/>
      <c r="AY60" s="1020"/>
      <c r="AZ60" s="1021"/>
      <c r="BA60" s="1021"/>
      <c r="BB60" s="1021"/>
      <c r="BC60" s="1021"/>
      <c r="BD60" s="1021"/>
      <c r="BE60" s="972"/>
      <c r="BF60" s="972"/>
      <c r="BG60" s="972"/>
      <c r="BH60" s="972"/>
      <c r="BI60" s="973"/>
      <c r="BJ60" s="220"/>
      <c r="BK60" s="220"/>
      <c r="BL60" s="220"/>
      <c r="BM60" s="220"/>
      <c r="BN60" s="220"/>
      <c r="BO60" s="229"/>
      <c r="BP60" s="229"/>
      <c r="BQ60" s="226">
        <v>54</v>
      </c>
      <c r="BR60" s="227"/>
      <c r="BS60" s="987"/>
      <c r="BT60" s="988"/>
      <c r="BU60" s="988"/>
      <c r="BV60" s="988"/>
      <c r="BW60" s="988"/>
      <c r="BX60" s="988"/>
      <c r="BY60" s="988"/>
      <c r="BZ60" s="988"/>
      <c r="CA60" s="988"/>
      <c r="CB60" s="988"/>
      <c r="CC60" s="988"/>
      <c r="CD60" s="988"/>
      <c r="CE60" s="988"/>
      <c r="CF60" s="988"/>
      <c r="CG60" s="1009"/>
      <c r="CH60" s="984"/>
      <c r="CI60" s="985"/>
      <c r="CJ60" s="985"/>
      <c r="CK60" s="985"/>
      <c r="CL60" s="986"/>
      <c r="CM60" s="984"/>
      <c r="CN60" s="985"/>
      <c r="CO60" s="985"/>
      <c r="CP60" s="985"/>
      <c r="CQ60" s="986"/>
      <c r="CR60" s="984"/>
      <c r="CS60" s="985"/>
      <c r="CT60" s="985"/>
      <c r="CU60" s="985"/>
      <c r="CV60" s="986"/>
      <c r="CW60" s="984"/>
      <c r="CX60" s="985"/>
      <c r="CY60" s="985"/>
      <c r="CZ60" s="985"/>
      <c r="DA60" s="986"/>
      <c r="DB60" s="984"/>
      <c r="DC60" s="985"/>
      <c r="DD60" s="985"/>
      <c r="DE60" s="985"/>
      <c r="DF60" s="986"/>
      <c r="DG60" s="984"/>
      <c r="DH60" s="985"/>
      <c r="DI60" s="985"/>
      <c r="DJ60" s="985"/>
      <c r="DK60" s="986"/>
      <c r="DL60" s="984"/>
      <c r="DM60" s="985"/>
      <c r="DN60" s="985"/>
      <c r="DO60" s="985"/>
      <c r="DP60" s="986"/>
      <c r="DQ60" s="984"/>
      <c r="DR60" s="985"/>
      <c r="DS60" s="985"/>
      <c r="DT60" s="985"/>
      <c r="DU60" s="986"/>
      <c r="DV60" s="987"/>
      <c r="DW60" s="988"/>
      <c r="DX60" s="988"/>
      <c r="DY60" s="988"/>
      <c r="DZ60" s="989"/>
      <c r="EA60" s="218"/>
    </row>
    <row r="61" spans="1:131" ht="26.25" customHeight="1" thickBot="1" x14ac:dyDescent="0.2">
      <c r="A61" s="226">
        <v>34</v>
      </c>
      <c r="B61" s="1025"/>
      <c r="C61" s="1026"/>
      <c r="D61" s="1026"/>
      <c r="E61" s="1026"/>
      <c r="F61" s="1026"/>
      <c r="G61" s="1026"/>
      <c r="H61" s="1026"/>
      <c r="I61" s="1026"/>
      <c r="J61" s="1026"/>
      <c r="K61" s="1026"/>
      <c r="L61" s="1026"/>
      <c r="M61" s="1026"/>
      <c r="N61" s="1026"/>
      <c r="O61" s="1026"/>
      <c r="P61" s="1027"/>
      <c r="Q61" s="1028"/>
      <c r="R61" s="1020"/>
      <c r="S61" s="1020"/>
      <c r="T61" s="1020"/>
      <c r="U61" s="1020"/>
      <c r="V61" s="1020"/>
      <c r="W61" s="1020"/>
      <c r="X61" s="1020"/>
      <c r="Y61" s="1020"/>
      <c r="Z61" s="1020"/>
      <c r="AA61" s="1020"/>
      <c r="AB61" s="1020"/>
      <c r="AC61" s="1020"/>
      <c r="AD61" s="1020"/>
      <c r="AE61" s="1029"/>
      <c r="AF61" s="1030"/>
      <c r="AG61" s="1031"/>
      <c r="AH61" s="1031"/>
      <c r="AI61" s="1031"/>
      <c r="AJ61" s="1032"/>
      <c r="AK61" s="1019"/>
      <c r="AL61" s="1020"/>
      <c r="AM61" s="1020"/>
      <c r="AN61" s="1020"/>
      <c r="AO61" s="1020"/>
      <c r="AP61" s="1020"/>
      <c r="AQ61" s="1020"/>
      <c r="AR61" s="1020"/>
      <c r="AS61" s="1020"/>
      <c r="AT61" s="1020"/>
      <c r="AU61" s="1020"/>
      <c r="AV61" s="1020"/>
      <c r="AW61" s="1020"/>
      <c r="AX61" s="1020"/>
      <c r="AY61" s="1020"/>
      <c r="AZ61" s="1021"/>
      <c r="BA61" s="1021"/>
      <c r="BB61" s="1021"/>
      <c r="BC61" s="1021"/>
      <c r="BD61" s="1021"/>
      <c r="BE61" s="972"/>
      <c r="BF61" s="972"/>
      <c r="BG61" s="972"/>
      <c r="BH61" s="972"/>
      <c r="BI61" s="973"/>
      <c r="BJ61" s="220"/>
      <c r="BK61" s="220"/>
      <c r="BL61" s="220"/>
      <c r="BM61" s="220"/>
      <c r="BN61" s="220"/>
      <c r="BO61" s="229"/>
      <c r="BP61" s="229"/>
      <c r="BQ61" s="226">
        <v>55</v>
      </c>
      <c r="BR61" s="227"/>
      <c r="BS61" s="987"/>
      <c r="BT61" s="988"/>
      <c r="BU61" s="988"/>
      <c r="BV61" s="988"/>
      <c r="BW61" s="988"/>
      <c r="BX61" s="988"/>
      <c r="BY61" s="988"/>
      <c r="BZ61" s="988"/>
      <c r="CA61" s="988"/>
      <c r="CB61" s="988"/>
      <c r="CC61" s="988"/>
      <c r="CD61" s="988"/>
      <c r="CE61" s="988"/>
      <c r="CF61" s="988"/>
      <c r="CG61" s="1009"/>
      <c r="CH61" s="984"/>
      <c r="CI61" s="985"/>
      <c r="CJ61" s="985"/>
      <c r="CK61" s="985"/>
      <c r="CL61" s="986"/>
      <c r="CM61" s="984"/>
      <c r="CN61" s="985"/>
      <c r="CO61" s="985"/>
      <c r="CP61" s="985"/>
      <c r="CQ61" s="986"/>
      <c r="CR61" s="984"/>
      <c r="CS61" s="985"/>
      <c r="CT61" s="985"/>
      <c r="CU61" s="985"/>
      <c r="CV61" s="986"/>
      <c r="CW61" s="984"/>
      <c r="CX61" s="985"/>
      <c r="CY61" s="985"/>
      <c r="CZ61" s="985"/>
      <c r="DA61" s="986"/>
      <c r="DB61" s="984"/>
      <c r="DC61" s="985"/>
      <c r="DD61" s="985"/>
      <c r="DE61" s="985"/>
      <c r="DF61" s="986"/>
      <c r="DG61" s="984"/>
      <c r="DH61" s="985"/>
      <c r="DI61" s="985"/>
      <c r="DJ61" s="985"/>
      <c r="DK61" s="986"/>
      <c r="DL61" s="984"/>
      <c r="DM61" s="985"/>
      <c r="DN61" s="985"/>
      <c r="DO61" s="985"/>
      <c r="DP61" s="986"/>
      <c r="DQ61" s="984"/>
      <c r="DR61" s="985"/>
      <c r="DS61" s="985"/>
      <c r="DT61" s="985"/>
      <c r="DU61" s="986"/>
      <c r="DV61" s="987"/>
      <c r="DW61" s="988"/>
      <c r="DX61" s="988"/>
      <c r="DY61" s="988"/>
      <c r="DZ61" s="989"/>
      <c r="EA61" s="218"/>
    </row>
    <row r="62" spans="1:131" ht="26.25" customHeight="1" x14ac:dyDescent="0.15">
      <c r="A62" s="226">
        <v>35</v>
      </c>
      <c r="B62" s="1025"/>
      <c r="C62" s="1026"/>
      <c r="D62" s="1026"/>
      <c r="E62" s="1026"/>
      <c r="F62" s="1026"/>
      <c r="G62" s="1026"/>
      <c r="H62" s="1026"/>
      <c r="I62" s="1026"/>
      <c r="J62" s="1026"/>
      <c r="K62" s="1026"/>
      <c r="L62" s="1026"/>
      <c r="M62" s="1026"/>
      <c r="N62" s="1026"/>
      <c r="O62" s="1026"/>
      <c r="P62" s="1027"/>
      <c r="Q62" s="1028"/>
      <c r="R62" s="1020"/>
      <c r="S62" s="1020"/>
      <c r="T62" s="1020"/>
      <c r="U62" s="1020"/>
      <c r="V62" s="1020"/>
      <c r="W62" s="1020"/>
      <c r="X62" s="1020"/>
      <c r="Y62" s="1020"/>
      <c r="Z62" s="1020"/>
      <c r="AA62" s="1020"/>
      <c r="AB62" s="1020"/>
      <c r="AC62" s="1020"/>
      <c r="AD62" s="1020"/>
      <c r="AE62" s="1029"/>
      <c r="AF62" s="1030"/>
      <c r="AG62" s="1031"/>
      <c r="AH62" s="1031"/>
      <c r="AI62" s="1031"/>
      <c r="AJ62" s="1032"/>
      <c r="AK62" s="1019"/>
      <c r="AL62" s="1020"/>
      <c r="AM62" s="1020"/>
      <c r="AN62" s="1020"/>
      <c r="AO62" s="1020"/>
      <c r="AP62" s="1020"/>
      <c r="AQ62" s="1020"/>
      <c r="AR62" s="1020"/>
      <c r="AS62" s="1020"/>
      <c r="AT62" s="1020"/>
      <c r="AU62" s="1020"/>
      <c r="AV62" s="1020"/>
      <c r="AW62" s="1020"/>
      <c r="AX62" s="1020"/>
      <c r="AY62" s="1020"/>
      <c r="AZ62" s="1021"/>
      <c r="BA62" s="1021"/>
      <c r="BB62" s="1021"/>
      <c r="BC62" s="1021"/>
      <c r="BD62" s="1021"/>
      <c r="BE62" s="972"/>
      <c r="BF62" s="972"/>
      <c r="BG62" s="972"/>
      <c r="BH62" s="972"/>
      <c r="BI62" s="973"/>
      <c r="BJ62" s="1022" t="s">
        <v>395</v>
      </c>
      <c r="BK62" s="1023"/>
      <c r="BL62" s="1023"/>
      <c r="BM62" s="1023"/>
      <c r="BN62" s="1024"/>
      <c r="BO62" s="229"/>
      <c r="BP62" s="229"/>
      <c r="BQ62" s="226">
        <v>56</v>
      </c>
      <c r="BR62" s="227"/>
      <c r="BS62" s="987"/>
      <c r="BT62" s="988"/>
      <c r="BU62" s="988"/>
      <c r="BV62" s="988"/>
      <c r="BW62" s="988"/>
      <c r="BX62" s="988"/>
      <c r="BY62" s="988"/>
      <c r="BZ62" s="988"/>
      <c r="CA62" s="988"/>
      <c r="CB62" s="988"/>
      <c r="CC62" s="988"/>
      <c r="CD62" s="988"/>
      <c r="CE62" s="988"/>
      <c r="CF62" s="988"/>
      <c r="CG62" s="1009"/>
      <c r="CH62" s="984"/>
      <c r="CI62" s="985"/>
      <c r="CJ62" s="985"/>
      <c r="CK62" s="985"/>
      <c r="CL62" s="986"/>
      <c r="CM62" s="984"/>
      <c r="CN62" s="985"/>
      <c r="CO62" s="985"/>
      <c r="CP62" s="985"/>
      <c r="CQ62" s="986"/>
      <c r="CR62" s="984"/>
      <c r="CS62" s="985"/>
      <c r="CT62" s="985"/>
      <c r="CU62" s="985"/>
      <c r="CV62" s="986"/>
      <c r="CW62" s="984"/>
      <c r="CX62" s="985"/>
      <c r="CY62" s="985"/>
      <c r="CZ62" s="985"/>
      <c r="DA62" s="986"/>
      <c r="DB62" s="984"/>
      <c r="DC62" s="985"/>
      <c r="DD62" s="985"/>
      <c r="DE62" s="985"/>
      <c r="DF62" s="986"/>
      <c r="DG62" s="984"/>
      <c r="DH62" s="985"/>
      <c r="DI62" s="985"/>
      <c r="DJ62" s="985"/>
      <c r="DK62" s="986"/>
      <c r="DL62" s="984"/>
      <c r="DM62" s="985"/>
      <c r="DN62" s="985"/>
      <c r="DO62" s="985"/>
      <c r="DP62" s="986"/>
      <c r="DQ62" s="984"/>
      <c r="DR62" s="985"/>
      <c r="DS62" s="985"/>
      <c r="DT62" s="985"/>
      <c r="DU62" s="986"/>
      <c r="DV62" s="987"/>
      <c r="DW62" s="988"/>
      <c r="DX62" s="988"/>
      <c r="DY62" s="988"/>
      <c r="DZ62" s="989"/>
      <c r="EA62" s="218"/>
    </row>
    <row r="63" spans="1:131" ht="26.25" customHeight="1" thickBot="1" x14ac:dyDescent="0.2">
      <c r="A63" s="228" t="s">
        <v>377</v>
      </c>
      <c r="B63" s="937" t="s">
        <v>396</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15"/>
      <c r="AF63" s="1016">
        <v>373</v>
      </c>
      <c r="AG63" s="959"/>
      <c r="AH63" s="959"/>
      <c r="AI63" s="959"/>
      <c r="AJ63" s="1017"/>
      <c r="AK63" s="1018"/>
      <c r="AL63" s="963"/>
      <c r="AM63" s="963"/>
      <c r="AN63" s="963"/>
      <c r="AO63" s="963"/>
      <c r="AP63" s="959">
        <v>1393</v>
      </c>
      <c r="AQ63" s="959"/>
      <c r="AR63" s="959"/>
      <c r="AS63" s="959"/>
      <c r="AT63" s="959"/>
      <c r="AU63" s="959">
        <v>728</v>
      </c>
      <c r="AV63" s="959"/>
      <c r="AW63" s="959"/>
      <c r="AX63" s="959"/>
      <c r="AY63" s="959"/>
      <c r="AZ63" s="1012"/>
      <c r="BA63" s="1012"/>
      <c r="BB63" s="1012"/>
      <c r="BC63" s="1012"/>
      <c r="BD63" s="1012"/>
      <c r="BE63" s="960"/>
      <c r="BF63" s="960"/>
      <c r="BG63" s="960"/>
      <c r="BH63" s="960"/>
      <c r="BI63" s="961"/>
      <c r="BJ63" s="1013" t="s">
        <v>122</v>
      </c>
      <c r="BK63" s="953"/>
      <c r="BL63" s="953"/>
      <c r="BM63" s="953"/>
      <c r="BN63" s="1014"/>
      <c r="BO63" s="229"/>
      <c r="BP63" s="229"/>
      <c r="BQ63" s="226">
        <v>57</v>
      </c>
      <c r="BR63" s="227"/>
      <c r="BS63" s="987"/>
      <c r="BT63" s="988"/>
      <c r="BU63" s="988"/>
      <c r="BV63" s="988"/>
      <c r="BW63" s="988"/>
      <c r="BX63" s="988"/>
      <c r="BY63" s="988"/>
      <c r="BZ63" s="988"/>
      <c r="CA63" s="988"/>
      <c r="CB63" s="988"/>
      <c r="CC63" s="988"/>
      <c r="CD63" s="988"/>
      <c r="CE63" s="988"/>
      <c r="CF63" s="988"/>
      <c r="CG63" s="1009"/>
      <c r="CH63" s="984"/>
      <c r="CI63" s="985"/>
      <c r="CJ63" s="985"/>
      <c r="CK63" s="985"/>
      <c r="CL63" s="986"/>
      <c r="CM63" s="984"/>
      <c r="CN63" s="985"/>
      <c r="CO63" s="985"/>
      <c r="CP63" s="985"/>
      <c r="CQ63" s="986"/>
      <c r="CR63" s="984"/>
      <c r="CS63" s="985"/>
      <c r="CT63" s="985"/>
      <c r="CU63" s="985"/>
      <c r="CV63" s="986"/>
      <c r="CW63" s="984"/>
      <c r="CX63" s="985"/>
      <c r="CY63" s="985"/>
      <c r="CZ63" s="985"/>
      <c r="DA63" s="986"/>
      <c r="DB63" s="984"/>
      <c r="DC63" s="985"/>
      <c r="DD63" s="985"/>
      <c r="DE63" s="985"/>
      <c r="DF63" s="986"/>
      <c r="DG63" s="984"/>
      <c r="DH63" s="985"/>
      <c r="DI63" s="985"/>
      <c r="DJ63" s="985"/>
      <c r="DK63" s="986"/>
      <c r="DL63" s="984"/>
      <c r="DM63" s="985"/>
      <c r="DN63" s="985"/>
      <c r="DO63" s="985"/>
      <c r="DP63" s="986"/>
      <c r="DQ63" s="984"/>
      <c r="DR63" s="985"/>
      <c r="DS63" s="985"/>
      <c r="DT63" s="985"/>
      <c r="DU63" s="986"/>
      <c r="DV63" s="987"/>
      <c r="DW63" s="988"/>
      <c r="DX63" s="988"/>
      <c r="DY63" s="988"/>
      <c r="DZ63" s="989"/>
      <c r="EA63" s="218"/>
    </row>
    <row r="64" spans="1:131" ht="26.25" customHeight="1" x14ac:dyDescent="0.15">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987"/>
      <c r="BT64" s="988"/>
      <c r="BU64" s="988"/>
      <c r="BV64" s="988"/>
      <c r="BW64" s="988"/>
      <c r="BX64" s="988"/>
      <c r="BY64" s="988"/>
      <c r="BZ64" s="988"/>
      <c r="CA64" s="988"/>
      <c r="CB64" s="988"/>
      <c r="CC64" s="988"/>
      <c r="CD64" s="988"/>
      <c r="CE64" s="988"/>
      <c r="CF64" s="988"/>
      <c r="CG64" s="1009"/>
      <c r="CH64" s="984"/>
      <c r="CI64" s="985"/>
      <c r="CJ64" s="985"/>
      <c r="CK64" s="985"/>
      <c r="CL64" s="986"/>
      <c r="CM64" s="984"/>
      <c r="CN64" s="985"/>
      <c r="CO64" s="985"/>
      <c r="CP64" s="985"/>
      <c r="CQ64" s="986"/>
      <c r="CR64" s="984"/>
      <c r="CS64" s="985"/>
      <c r="CT64" s="985"/>
      <c r="CU64" s="985"/>
      <c r="CV64" s="986"/>
      <c r="CW64" s="984"/>
      <c r="CX64" s="985"/>
      <c r="CY64" s="985"/>
      <c r="CZ64" s="985"/>
      <c r="DA64" s="986"/>
      <c r="DB64" s="984"/>
      <c r="DC64" s="985"/>
      <c r="DD64" s="985"/>
      <c r="DE64" s="985"/>
      <c r="DF64" s="986"/>
      <c r="DG64" s="984"/>
      <c r="DH64" s="985"/>
      <c r="DI64" s="985"/>
      <c r="DJ64" s="985"/>
      <c r="DK64" s="986"/>
      <c r="DL64" s="984"/>
      <c r="DM64" s="985"/>
      <c r="DN64" s="985"/>
      <c r="DO64" s="985"/>
      <c r="DP64" s="986"/>
      <c r="DQ64" s="984"/>
      <c r="DR64" s="985"/>
      <c r="DS64" s="985"/>
      <c r="DT64" s="985"/>
      <c r="DU64" s="986"/>
      <c r="DV64" s="987"/>
      <c r="DW64" s="988"/>
      <c r="DX64" s="988"/>
      <c r="DY64" s="988"/>
      <c r="DZ64" s="989"/>
      <c r="EA64" s="218"/>
    </row>
    <row r="65" spans="1:131" ht="26.25" customHeight="1" thickBot="1" x14ac:dyDescent="0.2">
      <c r="A65" s="220" t="s">
        <v>397</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987"/>
      <c r="BT65" s="988"/>
      <c r="BU65" s="988"/>
      <c r="BV65" s="988"/>
      <c r="BW65" s="988"/>
      <c r="BX65" s="988"/>
      <c r="BY65" s="988"/>
      <c r="BZ65" s="988"/>
      <c r="CA65" s="988"/>
      <c r="CB65" s="988"/>
      <c r="CC65" s="988"/>
      <c r="CD65" s="988"/>
      <c r="CE65" s="988"/>
      <c r="CF65" s="988"/>
      <c r="CG65" s="1009"/>
      <c r="CH65" s="984"/>
      <c r="CI65" s="985"/>
      <c r="CJ65" s="985"/>
      <c r="CK65" s="985"/>
      <c r="CL65" s="986"/>
      <c r="CM65" s="984"/>
      <c r="CN65" s="985"/>
      <c r="CO65" s="985"/>
      <c r="CP65" s="985"/>
      <c r="CQ65" s="986"/>
      <c r="CR65" s="984"/>
      <c r="CS65" s="985"/>
      <c r="CT65" s="985"/>
      <c r="CU65" s="985"/>
      <c r="CV65" s="986"/>
      <c r="CW65" s="984"/>
      <c r="CX65" s="985"/>
      <c r="CY65" s="985"/>
      <c r="CZ65" s="985"/>
      <c r="DA65" s="986"/>
      <c r="DB65" s="984"/>
      <c r="DC65" s="985"/>
      <c r="DD65" s="985"/>
      <c r="DE65" s="985"/>
      <c r="DF65" s="986"/>
      <c r="DG65" s="984"/>
      <c r="DH65" s="985"/>
      <c r="DI65" s="985"/>
      <c r="DJ65" s="985"/>
      <c r="DK65" s="986"/>
      <c r="DL65" s="984"/>
      <c r="DM65" s="985"/>
      <c r="DN65" s="985"/>
      <c r="DO65" s="985"/>
      <c r="DP65" s="986"/>
      <c r="DQ65" s="984"/>
      <c r="DR65" s="985"/>
      <c r="DS65" s="985"/>
      <c r="DT65" s="985"/>
      <c r="DU65" s="986"/>
      <c r="DV65" s="987"/>
      <c r="DW65" s="988"/>
      <c r="DX65" s="988"/>
      <c r="DY65" s="988"/>
      <c r="DZ65" s="989"/>
      <c r="EA65" s="218"/>
    </row>
    <row r="66" spans="1:131" ht="26.25" customHeight="1" x14ac:dyDescent="0.15">
      <c r="A66" s="990" t="s">
        <v>398</v>
      </c>
      <c r="B66" s="991"/>
      <c r="C66" s="991"/>
      <c r="D66" s="991"/>
      <c r="E66" s="991"/>
      <c r="F66" s="991"/>
      <c r="G66" s="991"/>
      <c r="H66" s="991"/>
      <c r="I66" s="991"/>
      <c r="J66" s="991"/>
      <c r="K66" s="991"/>
      <c r="L66" s="991"/>
      <c r="M66" s="991"/>
      <c r="N66" s="991"/>
      <c r="O66" s="991"/>
      <c r="P66" s="992"/>
      <c r="Q66" s="996" t="s">
        <v>381</v>
      </c>
      <c r="R66" s="997"/>
      <c r="S66" s="997"/>
      <c r="T66" s="997"/>
      <c r="U66" s="998"/>
      <c r="V66" s="996" t="s">
        <v>382</v>
      </c>
      <c r="W66" s="997"/>
      <c r="X66" s="997"/>
      <c r="Y66" s="997"/>
      <c r="Z66" s="998"/>
      <c r="AA66" s="996" t="s">
        <v>383</v>
      </c>
      <c r="AB66" s="997"/>
      <c r="AC66" s="997"/>
      <c r="AD66" s="997"/>
      <c r="AE66" s="998"/>
      <c r="AF66" s="1002" t="s">
        <v>384</v>
      </c>
      <c r="AG66" s="1003"/>
      <c r="AH66" s="1003"/>
      <c r="AI66" s="1003"/>
      <c r="AJ66" s="1004"/>
      <c r="AK66" s="996" t="s">
        <v>385</v>
      </c>
      <c r="AL66" s="991"/>
      <c r="AM66" s="991"/>
      <c r="AN66" s="991"/>
      <c r="AO66" s="992"/>
      <c r="AP66" s="996" t="s">
        <v>386</v>
      </c>
      <c r="AQ66" s="997"/>
      <c r="AR66" s="997"/>
      <c r="AS66" s="997"/>
      <c r="AT66" s="998"/>
      <c r="AU66" s="996" t="s">
        <v>399</v>
      </c>
      <c r="AV66" s="997"/>
      <c r="AW66" s="997"/>
      <c r="AX66" s="997"/>
      <c r="AY66" s="998"/>
      <c r="AZ66" s="996" t="s">
        <v>364</v>
      </c>
      <c r="BA66" s="997"/>
      <c r="BB66" s="997"/>
      <c r="BC66" s="997"/>
      <c r="BD66" s="1010"/>
      <c r="BE66" s="229"/>
      <c r="BF66" s="229"/>
      <c r="BG66" s="229"/>
      <c r="BH66" s="229"/>
      <c r="BI66" s="229"/>
      <c r="BJ66" s="229"/>
      <c r="BK66" s="229"/>
      <c r="BL66" s="229"/>
      <c r="BM66" s="229"/>
      <c r="BN66" s="229"/>
      <c r="BO66" s="229"/>
      <c r="BP66" s="229"/>
      <c r="BQ66" s="226">
        <v>60</v>
      </c>
      <c r="BR66" s="231"/>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18"/>
    </row>
    <row r="67" spans="1:131" ht="26.25" customHeight="1" thickBot="1" x14ac:dyDescent="0.2">
      <c r="A67" s="993"/>
      <c r="B67" s="994"/>
      <c r="C67" s="994"/>
      <c r="D67" s="994"/>
      <c r="E67" s="994"/>
      <c r="F67" s="994"/>
      <c r="G67" s="994"/>
      <c r="H67" s="994"/>
      <c r="I67" s="994"/>
      <c r="J67" s="994"/>
      <c r="K67" s="994"/>
      <c r="L67" s="994"/>
      <c r="M67" s="994"/>
      <c r="N67" s="994"/>
      <c r="O67" s="994"/>
      <c r="P67" s="995"/>
      <c r="Q67" s="999"/>
      <c r="R67" s="1000"/>
      <c r="S67" s="1000"/>
      <c r="T67" s="1000"/>
      <c r="U67" s="1001"/>
      <c r="V67" s="999"/>
      <c r="W67" s="1000"/>
      <c r="X67" s="1000"/>
      <c r="Y67" s="1000"/>
      <c r="Z67" s="1001"/>
      <c r="AA67" s="999"/>
      <c r="AB67" s="1000"/>
      <c r="AC67" s="1000"/>
      <c r="AD67" s="1000"/>
      <c r="AE67" s="1001"/>
      <c r="AF67" s="1005"/>
      <c r="AG67" s="1006"/>
      <c r="AH67" s="1006"/>
      <c r="AI67" s="1006"/>
      <c r="AJ67" s="1007"/>
      <c r="AK67" s="1008"/>
      <c r="AL67" s="994"/>
      <c r="AM67" s="994"/>
      <c r="AN67" s="994"/>
      <c r="AO67" s="995"/>
      <c r="AP67" s="999"/>
      <c r="AQ67" s="1000"/>
      <c r="AR67" s="1000"/>
      <c r="AS67" s="1000"/>
      <c r="AT67" s="1001"/>
      <c r="AU67" s="999"/>
      <c r="AV67" s="1000"/>
      <c r="AW67" s="1000"/>
      <c r="AX67" s="1000"/>
      <c r="AY67" s="1001"/>
      <c r="AZ67" s="999"/>
      <c r="BA67" s="1000"/>
      <c r="BB67" s="1000"/>
      <c r="BC67" s="1000"/>
      <c r="BD67" s="1011"/>
      <c r="BE67" s="229"/>
      <c r="BF67" s="229"/>
      <c r="BG67" s="229"/>
      <c r="BH67" s="229"/>
      <c r="BI67" s="229"/>
      <c r="BJ67" s="229"/>
      <c r="BK67" s="229"/>
      <c r="BL67" s="229"/>
      <c r="BM67" s="229"/>
      <c r="BN67" s="229"/>
      <c r="BO67" s="229"/>
      <c r="BP67" s="229"/>
      <c r="BQ67" s="226">
        <v>61</v>
      </c>
      <c r="BR67" s="231"/>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18"/>
    </row>
    <row r="68" spans="1:131" ht="26.25" customHeight="1" thickTop="1" x14ac:dyDescent="0.15">
      <c r="A68" s="224">
        <v>1</v>
      </c>
      <c r="B68" s="974" t="s">
        <v>553</v>
      </c>
      <c r="C68" s="975"/>
      <c r="D68" s="975"/>
      <c r="E68" s="975"/>
      <c r="F68" s="975"/>
      <c r="G68" s="975"/>
      <c r="H68" s="975"/>
      <c r="I68" s="975"/>
      <c r="J68" s="975"/>
      <c r="K68" s="975"/>
      <c r="L68" s="975"/>
      <c r="M68" s="975"/>
      <c r="N68" s="975"/>
      <c r="O68" s="975"/>
      <c r="P68" s="976"/>
      <c r="Q68" s="978">
        <v>90</v>
      </c>
      <c r="R68" s="979"/>
      <c r="S68" s="979"/>
      <c r="T68" s="979"/>
      <c r="U68" s="980"/>
      <c r="V68" s="981">
        <v>88</v>
      </c>
      <c r="W68" s="979"/>
      <c r="X68" s="979"/>
      <c r="Y68" s="979"/>
      <c r="Z68" s="980"/>
      <c r="AA68" s="981">
        <v>1</v>
      </c>
      <c r="AB68" s="979"/>
      <c r="AC68" s="979"/>
      <c r="AD68" s="979"/>
      <c r="AE68" s="980"/>
      <c r="AF68" s="981">
        <v>1</v>
      </c>
      <c r="AG68" s="979"/>
      <c r="AH68" s="979"/>
      <c r="AI68" s="979"/>
      <c r="AJ68" s="980"/>
      <c r="AK68" s="981">
        <v>0</v>
      </c>
      <c r="AL68" s="979"/>
      <c r="AM68" s="979"/>
      <c r="AN68" s="979"/>
      <c r="AO68" s="980"/>
      <c r="AP68" s="981">
        <v>0</v>
      </c>
      <c r="AQ68" s="979"/>
      <c r="AR68" s="979"/>
      <c r="AS68" s="979"/>
      <c r="AT68" s="980"/>
      <c r="AU68" s="981">
        <v>0</v>
      </c>
      <c r="AV68" s="979"/>
      <c r="AW68" s="979"/>
      <c r="AX68" s="979"/>
      <c r="AY68" s="980"/>
      <c r="AZ68" s="982"/>
      <c r="BA68" s="975"/>
      <c r="BB68" s="975"/>
      <c r="BC68" s="975"/>
      <c r="BD68" s="983"/>
      <c r="BE68" s="229"/>
      <c r="BF68" s="229"/>
      <c r="BG68" s="229"/>
      <c r="BH68" s="229"/>
      <c r="BI68" s="229"/>
      <c r="BJ68" s="229"/>
      <c r="BK68" s="229"/>
      <c r="BL68" s="229"/>
      <c r="BM68" s="229"/>
      <c r="BN68" s="229"/>
      <c r="BO68" s="229"/>
      <c r="BP68" s="229"/>
      <c r="BQ68" s="226">
        <v>62</v>
      </c>
      <c r="BR68" s="231"/>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18"/>
    </row>
    <row r="69" spans="1:131" ht="26.25" customHeight="1" x14ac:dyDescent="0.15">
      <c r="A69" s="226">
        <v>2</v>
      </c>
      <c r="B69" s="974" t="s">
        <v>554</v>
      </c>
      <c r="C69" s="975"/>
      <c r="D69" s="975"/>
      <c r="E69" s="975"/>
      <c r="F69" s="975"/>
      <c r="G69" s="975"/>
      <c r="H69" s="975"/>
      <c r="I69" s="975"/>
      <c r="J69" s="975"/>
      <c r="K69" s="975"/>
      <c r="L69" s="975"/>
      <c r="M69" s="975"/>
      <c r="N69" s="975"/>
      <c r="O69" s="975"/>
      <c r="P69" s="976"/>
      <c r="Q69" s="978">
        <v>7985</v>
      </c>
      <c r="R69" s="979"/>
      <c r="S69" s="979"/>
      <c r="T69" s="979"/>
      <c r="U69" s="980"/>
      <c r="V69" s="981">
        <v>7978</v>
      </c>
      <c r="W69" s="979"/>
      <c r="X69" s="979"/>
      <c r="Y69" s="979"/>
      <c r="Z69" s="980"/>
      <c r="AA69" s="981">
        <v>7</v>
      </c>
      <c r="AB69" s="979"/>
      <c r="AC69" s="979"/>
      <c r="AD69" s="979"/>
      <c r="AE69" s="980"/>
      <c r="AF69" s="981">
        <v>7</v>
      </c>
      <c r="AG69" s="979"/>
      <c r="AH69" s="979"/>
      <c r="AI69" s="979"/>
      <c r="AJ69" s="980"/>
      <c r="AK69" s="981">
        <v>0</v>
      </c>
      <c r="AL69" s="979"/>
      <c r="AM69" s="979"/>
      <c r="AN69" s="979"/>
      <c r="AO69" s="980"/>
      <c r="AP69" s="981">
        <v>0</v>
      </c>
      <c r="AQ69" s="979"/>
      <c r="AR69" s="979"/>
      <c r="AS69" s="979"/>
      <c r="AT69" s="980"/>
      <c r="AU69" s="981">
        <v>0</v>
      </c>
      <c r="AV69" s="979"/>
      <c r="AW69" s="979"/>
      <c r="AX69" s="979"/>
      <c r="AY69" s="980"/>
      <c r="AZ69" s="982"/>
      <c r="BA69" s="975"/>
      <c r="BB69" s="975"/>
      <c r="BC69" s="975"/>
      <c r="BD69" s="983"/>
      <c r="BE69" s="229"/>
      <c r="BF69" s="229"/>
      <c r="BG69" s="229"/>
      <c r="BH69" s="229"/>
      <c r="BI69" s="229"/>
      <c r="BJ69" s="229"/>
      <c r="BK69" s="229"/>
      <c r="BL69" s="229"/>
      <c r="BM69" s="229"/>
      <c r="BN69" s="229"/>
      <c r="BO69" s="229"/>
      <c r="BP69" s="229"/>
      <c r="BQ69" s="226">
        <v>63</v>
      </c>
      <c r="BR69" s="231"/>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18"/>
    </row>
    <row r="70" spans="1:131" ht="26.25" customHeight="1" x14ac:dyDescent="0.15">
      <c r="A70" s="226">
        <v>3</v>
      </c>
      <c r="B70" s="974" t="s">
        <v>555</v>
      </c>
      <c r="C70" s="975"/>
      <c r="D70" s="975"/>
      <c r="E70" s="975"/>
      <c r="F70" s="975"/>
      <c r="G70" s="975"/>
      <c r="H70" s="975"/>
      <c r="I70" s="975"/>
      <c r="J70" s="975"/>
      <c r="K70" s="975"/>
      <c r="L70" s="975"/>
      <c r="M70" s="975"/>
      <c r="N70" s="975"/>
      <c r="O70" s="975"/>
      <c r="P70" s="976"/>
      <c r="Q70" s="978">
        <v>196</v>
      </c>
      <c r="R70" s="979"/>
      <c r="S70" s="979"/>
      <c r="T70" s="979"/>
      <c r="U70" s="980"/>
      <c r="V70" s="981">
        <v>196</v>
      </c>
      <c r="W70" s="979"/>
      <c r="X70" s="979"/>
      <c r="Y70" s="979"/>
      <c r="Z70" s="980"/>
      <c r="AA70" s="981">
        <v>0</v>
      </c>
      <c r="AB70" s="979"/>
      <c r="AC70" s="979"/>
      <c r="AD70" s="979"/>
      <c r="AE70" s="980"/>
      <c r="AF70" s="981">
        <v>0</v>
      </c>
      <c r="AG70" s="979"/>
      <c r="AH70" s="979"/>
      <c r="AI70" s="979"/>
      <c r="AJ70" s="980"/>
      <c r="AK70" s="981">
        <v>0</v>
      </c>
      <c r="AL70" s="979"/>
      <c r="AM70" s="979"/>
      <c r="AN70" s="979"/>
      <c r="AO70" s="980"/>
      <c r="AP70" s="981">
        <v>0</v>
      </c>
      <c r="AQ70" s="979"/>
      <c r="AR70" s="979"/>
      <c r="AS70" s="979"/>
      <c r="AT70" s="980"/>
      <c r="AU70" s="981">
        <v>0</v>
      </c>
      <c r="AV70" s="979"/>
      <c r="AW70" s="979"/>
      <c r="AX70" s="979"/>
      <c r="AY70" s="980"/>
      <c r="AZ70" s="982"/>
      <c r="BA70" s="975"/>
      <c r="BB70" s="975"/>
      <c r="BC70" s="975"/>
      <c r="BD70" s="983"/>
      <c r="BE70" s="229"/>
      <c r="BF70" s="229"/>
      <c r="BG70" s="229"/>
      <c r="BH70" s="229"/>
      <c r="BI70" s="229"/>
      <c r="BJ70" s="229"/>
      <c r="BK70" s="229"/>
      <c r="BL70" s="229"/>
      <c r="BM70" s="229"/>
      <c r="BN70" s="229"/>
      <c r="BO70" s="229"/>
      <c r="BP70" s="229"/>
      <c r="BQ70" s="226">
        <v>64</v>
      </c>
      <c r="BR70" s="231"/>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18"/>
    </row>
    <row r="71" spans="1:131" ht="26.25" customHeight="1" x14ac:dyDescent="0.15">
      <c r="A71" s="226">
        <v>4</v>
      </c>
      <c r="B71" s="974" t="s">
        <v>556</v>
      </c>
      <c r="C71" s="975"/>
      <c r="D71" s="975"/>
      <c r="E71" s="975"/>
      <c r="F71" s="975"/>
      <c r="G71" s="975"/>
      <c r="H71" s="975"/>
      <c r="I71" s="975"/>
      <c r="J71" s="975"/>
      <c r="K71" s="975"/>
      <c r="L71" s="975"/>
      <c r="M71" s="975"/>
      <c r="N71" s="975"/>
      <c r="O71" s="975"/>
      <c r="P71" s="976"/>
      <c r="Q71" s="978">
        <v>217</v>
      </c>
      <c r="R71" s="979"/>
      <c r="S71" s="979"/>
      <c r="T71" s="979"/>
      <c r="U71" s="980"/>
      <c r="V71" s="981">
        <v>198</v>
      </c>
      <c r="W71" s="979"/>
      <c r="X71" s="979"/>
      <c r="Y71" s="979"/>
      <c r="Z71" s="980"/>
      <c r="AA71" s="981">
        <v>18</v>
      </c>
      <c r="AB71" s="979"/>
      <c r="AC71" s="979"/>
      <c r="AD71" s="979"/>
      <c r="AE71" s="980"/>
      <c r="AF71" s="981">
        <v>18</v>
      </c>
      <c r="AG71" s="979"/>
      <c r="AH71" s="979"/>
      <c r="AI71" s="979"/>
      <c r="AJ71" s="980"/>
      <c r="AK71" s="981">
        <v>0</v>
      </c>
      <c r="AL71" s="979"/>
      <c r="AM71" s="979"/>
      <c r="AN71" s="979"/>
      <c r="AO71" s="980"/>
      <c r="AP71" s="981">
        <v>0</v>
      </c>
      <c r="AQ71" s="979"/>
      <c r="AR71" s="979"/>
      <c r="AS71" s="979"/>
      <c r="AT71" s="980"/>
      <c r="AU71" s="981">
        <v>0</v>
      </c>
      <c r="AV71" s="979"/>
      <c r="AW71" s="979"/>
      <c r="AX71" s="979"/>
      <c r="AY71" s="980"/>
      <c r="AZ71" s="982"/>
      <c r="BA71" s="975"/>
      <c r="BB71" s="975"/>
      <c r="BC71" s="975"/>
      <c r="BD71" s="983"/>
      <c r="BE71" s="229"/>
      <c r="BF71" s="229"/>
      <c r="BG71" s="229"/>
      <c r="BH71" s="229"/>
      <c r="BI71" s="229"/>
      <c r="BJ71" s="229"/>
      <c r="BK71" s="229"/>
      <c r="BL71" s="229"/>
      <c r="BM71" s="229"/>
      <c r="BN71" s="229"/>
      <c r="BO71" s="229"/>
      <c r="BP71" s="229"/>
      <c r="BQ71" s="226">
        <v>65</v>
      </c>
      <c r="BR71" s="231"/>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18"/>
    </row>
    <row r="72" spans="1:131" ht="26.25" customHeight="1" x14ac:dyDescent="0.15">
      <c r="A72" s="226">
        <v>5</v>
      </c>
      <c r="B72" s="974" t="s">
        <v>557</v>
      </c>
      <c r="C72" s="975"/>
      <c r="D72" s="975"/>
      <c r="E72" s="975"/>
      <c r="F72" s="975"/>
      <c r="G72" s="975"/>
      <c r="H72" s="975"/>
      <c r="I72" s="975"/>
      <c r="J72" s="975"/>
      <c r="K72" s="975"/>
      <c r="L72" s="975"/>
      <c r="M72" s="975"/>
      <c r="N72" s="975"/>
      <c r="O72" s="975"/>
      <c r="P72" s="976"/>
      <c r="Q72" s="978">
        <v>2304</v>
      </c>
      <c r="R72" s="979"/>
      <c r="S72" s="979"/>
      <c r="T72" s="979"/>
      <c r="U72" s="980"/>
      <c r="V72" s="981">
        <v>2217</v>
      </c>
      <c r="W72" s="979"/>
      <c r="X72" s="979"/>
      <c r="Y72" s="979"/>
      <c r="Z72" s="980"/>
      <c r="AA72" s="981">
        <v>87</v>
      </c>
      <c r="AB72" s="979"/>
      <c r="AC72" s="979"/>
      <c r="AD72" s="979"/>
      <c r="AE72" s="980"/>
      <c r="AF72" s="981">
        <v>23</v>
      </c>
      <c r="AG72" s="979"/>
      <c r="AH72" s="979"/>
      <c r="AI72" s="979"/>
      <c r="AJ72" s="980"/>
      <c r="AK72" s="981">
        <v>20</v>
      </c>
      <c r="AL72" s="979"/>
      <c r="AM72" s="979"/>
      <c r="AN72" s="979"/>
      <c r="AO72" s="980"/>
      <c r="AP72" s="981">
        <v>1298</v>
      </c>
      <c r="AQ72" s="979"/>
      <c r="AR72" s="979"/>
      <c r="AS72" s="979"/>
      <c r="AT72" s="980"/>
      <c r="AU72" s="981">
        <v>114</v>
      </c>
      <c r="AV72" s="979"/>
      <c r="AW72" s="979"/>
      <c r="AX72" s="979"/>
      <c r="AY72" s="980"/>
      <c r="AZ72" s="982"/>
      <c r="BA72" s="975"/>
      <c r="BB72" s="975"/>
      <c r="BC72" s="975"/>
      <c r="BD72" s="983"/>
      <c r="BE72" s="229"/>
      <c r="BF72" s="229"/>
      <c r="BG72" s="229"/>
      <c r="BH72" s="229"/>
      <c r="BI72" s="229"/>
      <c r="BJ72" s="229"/>
      <c r="BK72" s="229"/>
      <c r="BL72" s="229"/>
      <c r="BM72" s="229"/>
      <c r="BN72" s="229"/>
      <c r="BO72" s="229"/>
      <c r="BP72" s="229"/>
      <c r="BQ72" s="226">
        <v>66</v>
      </c>
      <c r="BR72" s="231"/>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18"/>
    </row>
    <row r="73" spans="1:131" ht="26.25" customHeight="1" x14ac:dyDescent="0.15">
      <c r="A73" s="226">
        <v>6</v>
      </c>
      <c r="B73" s="974" t="s">
        <v>558</v>
      </c>
      <c r="C73" s="975"/>
      <c r="D73" s="975"/>
      <c r="E73" s="975"/>
      <c r="F73" s="975"/>
      <c r="G73" s="975"/>
      <c r="H73" s="975"/>
      <c r="I73" s="975"/>
      <c r="J73" s="975"/>
      <c r="K73" s="975"/>
      <c r="L73" s="975"/>
      <c r="M73" s="975"/>
      <c r="N73" s="975"/>
      <c r="O73" s="975"/>
      <c r="P73" s="976"/>
      <c r="Q73" s="978">
        <v>366</v>
      </c>
      <c r="R73" s="979"/>
      <c r="S73" s="979"/>
      <c r="T73" s="979"/>
      <c r="U73" s="980"/>
      <c r="V73" s="981">
        <v>295</v>
      </c>
      <c r="W73" s="979"/>
      <c r="X73" s="979"/>
      <c r="Y73" s="979"/>
      <c r="Z73" s="980"/>
      <c r="AA73" s="981">
        <v>70</v>
      </c>
      <c r="AB73" s="979"/>
      <c r="AC73" s="979"/>
      <c r="AD73" s="979"/>
      <c r="AE73" s="980"/>
      <c r="AF73" s="981">
        <v>70</v>
      </c>
      <c r="AG73" s="979"/>
      <c r="AH73" s="979"/>
      <c r="AI73" s="979"/>
      <c r="AJ73" s="980"/>
      <c r="AK73" s="981">
        <v>73</v>
      </c>
      <c r="AL73" s="979"/>
      <c r="AM73" s="979"/>
      <c r="AN73" s="979"/>
      <c r="AO73" s="980"/>
      <c r="AP73" s="981">
        <v>0</v>
      </c>
      <c r="AQ73" s="979"/>
      <c r="AR73" s="979"/>
      <c r="AS73" s="979"/>
      <c r="AT73" s="980"/>
      <c r="AU73" s="981">
        <v>0</v>
      </c>
      <c r="AV73" s="979"/>
      <c r="AW73" s="979"/>
      <c r="AX73" s="979"/>
      <c r="AY73" s="980"/>
      <c r="AZ73" s="982"/>
      <c r="BA73" s="975"/>
      <c r="BB73" s="975"/>
      <c r="BC73" s="975"/>
      <c r="BD73" s="983"/>
      <c r="BE73" s="229"/>
      <c r="BF73" s="229"/>
      <c r="BG73" s="229"/>
      <c r="BH73" s="229"/>
      <c r="BI73" s="229"/>
      <c r="BJ73" s="229"/>
      <c r="BK73" s="229"/>
      <c r="BL73" s="229"/>
      <c r="BM73" s="229"/>
      <c r="BN73" s="229"/>
      <c r="BO73" s="229"/>
      <c r="BP73" s="229"/>
      <c r="BQ73" s="226">
        <v>67</v>
      </c>
      <c r="BR73" s="231"/>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18"/>
    </row>
    <row r="74" spans="1:131" ht="26.25" customHeight="1" x14ac:dyDescent="0.15">
      <c r="A74" s="226">
        <v>7</v>
      </c>
      <c r="B74" s="974" t="s">
        <v>559</v>
      </c>
      <c r="C74" s="975"/>
      <c r="D74" s="975"/>
      <c r="E74" s="975"/>
      <c r="F74" s="975"/>
      <c r="G74" s="975"/>
      <c r="H74" s="975"/>
      <c r="I74" s="975"/>
      <c r="J74" s="975"/>
      <c r="K74" s="975"/>
      <c r="L74" s="975"/>
      <c r="M74" s="975"/>
      <c r="N74" s="975"/>
      <c r="O74" s="975"/>
      <c r="P74" s="976"/>
      <c r="Q74" s="978">
        <v>220</v>
      </c>
      <c r="R74" s="979"/>
      <c r="S74" s="979"/>
      <c r="T74" s="979"/>
      <c r="U74" s="980"/>
      <c r="V74" s="981">
        <v>202</v>
      </c>
      <c r="W74" s="979"/>
      <c r="X74" s="979"/>
      <c r="Y74" s="979"/>
      <c r="Z74" s="980"/>
      <c r="AA74" s="981">
        <v>18</v>
      </c>
      <c r="AB74" s="979"/>
      <c r="AC74" s="979"/>
      <c r="AD74" s="979"/>
      <c r="AE74" s="980"/>
      <c r="AF74" s="981">
        <v>18</v>
      </c>
      <c r="AG74" s="979"/>
      <c r="AH74" s="979"/>
      <c r="AI74" s="979"/>
      <c r="AJ74" s="980"/>
      <c r="AK74" s="981">
        <v>0</v>
      </c>
      <c r="AL74" s="979"/>
      <c r="AM74" s="979"/>
      <c r="AN74" s="979"/>
      <c r="AO74" s="980"/>
      <c r="AP74" s="981">
        <v>0</v>
      </c>
      <c r="AQ74" s="979"/>
      <c r="AR74" s="979"/>
      <c r="AS74" s="979"/>
      <c r="AT74" s="980"/>
      <c r="AU74" s="981">
        <v>0</v>
      </c>
      <c r="AV74" s="979"/>
      <c r="AW74" s="979"/>
      <c r="AX74" s="979"/>
      <c r="AY74" s="980"/>
      <c r="AZ74" s="982"/>
      <c r="BA74" s="975"/>
      <c r="BB74" s="975"/>
      <c r="BC74" s="975"/>
      <c r="BD74" s="983"/>
      <c r="BE74" s="229"/>
      <c r="BF74" s="229"/>
      <c r="BG74" s="229"/>
      <c r="BH74" s="229"/>
      <c r="BI74" s="229"/>
      <c r="BJ74" s="229"/>
      <c r="BK74" s="229"/>
      <c r="BL74" s="229"/>
      <c r="BM74" s="229"/>
      <c r="BN74" s="229"/>
      <c r="BO74" s="229"/>
      <c r="BP74" s="229"/>
      <c r="BQ74" s="226">
        <v>68</v>
      </c>
      <c r="BR74" s="231"/>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18"/>
    </row>
    <row r="75" spans="1:131" ht="26.25" customHeight="1" x14ac:dyDescent="0.15">
      <c r="A75" s="226">
        <v>8</v>
      </c>
      <c r="B75" s="974" t="s">
        <v>560</v>
      </c>
      <c r="C75" s="975"/>
      <c r="D75" s="975"/>
      <c r="E75" s="975"/>
      <c r="F75" s="975"/>
      <c r="G75" s="975"/>
      <c r="H75" s="975"/>
      <c r="I75" s="975"/>
      <c r="J75" s="975"/>
      <c r="K75" s="975"/>
      <c r="L75" s="975"/>
      <c r="M75" s="975"/>
      <c r="N75" s="975"/>
      <c r="O75" s="975"/>
      <c r="P75" s="976"/>
      <c r="Q75" s="978">
        <v>257</v>
      </c>
      <c r="R75" s="979"/>
      <c r="S75" s="979"/>
      <c r="T75" s="979"/>
      <c r="U75" s="980"/>
      <c r="V75" s="981">
        <v>256</v>
      </c>
      <c r="W75" s="979"/>
      <c r="X75" s="979"/>
      <c r="Y75" s="979"/>
      <c r="Z75" s="980"/>
      <c r="AA75" s="981">
        <v>1</v>
      </c>
      <c r="AB75" s="979"/>
      <c r="AC75" s="979"/>
      <c r="AD75" s="979"/>
      <c r="AE75" s="980"/>
      <c r="AF75" s="981">
        <v>1</v>
      </c>
      <c r="AG75" s="979"/>
      <c r="AH75" s="979"/>
      <c r="AI75" s="979"/>
      <c r="AJ75" s="980"/>
      <c r="AK75" s="981">
        <v>57</v>
      </c>
      <c r="AL75" s="979"/>
      <c r="AM75" s="979"/>
      <c r="AN75" s="979"/>
      <c r="AO75" s="980"/>
      <c r="AP75" s="981">
        <v>0</v>
      </c>
      <c r="AQ75" s="979"/>
      <c r="AR75" s="979"/>
      <c r="AS75" s="979"/>
      <c r="AT75" s="980"/>
      <c r="AU75" s="981">
        <v>0</v>
      </c>
      <c r="AV75" s="979"/>
      <c r="AW75" s="979"/>
      <c r="AX75" s="979"/>
      <c r="AY75" s="980"/>
      <c r="AZ75" s="982"/>
      <c r="BA75" s="975"/>
      <c r="BB75" s="975"/>
      <c r="BC75" s="975"/>
      <c r="BD75" s="983"/>
      <c r="BE75" s="229"/>
      <c r="BF75" s="229"/>
      <c r="BG75" s="229"/>
      <c r="BH75" s="229"/>
      <c r="BI75" s="229"/>
      <c r="BJ75" s="229"/>
      <c r="BK75" s="229"/>
      <c r="BL75" s="229"/>
      <c r="BM75" s="229"/>
      <c r="BN75" s="229"/>
      <c r="BO75" s="229"/>
      <c r="BP75" s="229"/>
      <c r="BQ75" s="226">
        <v>69</v>
      </c>
      <c r="BR75" s="231"/>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18"/>
    </row>
    <row r="76" spans="1:131" ht="26.25" customHeight="1" x14ac:dyDescent="0.15">
      <c r="A76" s="226">
        <v>9</v>
      </c>
      <c r="B76" s="974" t="s">
        <v>561</v>
      </c>
      <c r="C76" s="975"/>
      <c r="D76" s="975"/>
      <c r="E76" s="975"/>
      <c r="F76" s="975"/>
      <c r="G76" s="975"/>
      <c r="H76" s="975"/>
      <c r="I76" s="975"/>
      <c r="J76" s="975"/>
      <c r="K76" s="975"/>
      <c r="L76" s="975"/>
      <c r="M76" s="975"/>
      <c r="N76" s="975"/>
      <c r="O76" s="975"/>
      <c r="P76" s="976"/>
      <c r="Q76" s="978">
        <v>73</v>
      </c>
      <c r="R76" s="979"/>
      <c r="S76" s="979"/>
      <c r="T76" s="979"/>
      <c r="U76" s="980"/>
      <c r="V76" s="981">
        <v>73</v>
      </c>
      <c r="W76" s="979"/>
      <c r="X76" s="979"/>
      <c r="Y76" s="979"/>
      <c r="Z76" s="980"/>
      <c r="AA76" s="981">
        <v>0</v>
      </c>
      <c r="AB76" s="979"/>
      <c r="AC76" s="979"/>
      <c r="AD76" s="979"/>
      <c r="AE76" s="980"/>
      <c r="AF76" s="981">
        <v>0</v>
      </c>
      <c r="AG76" s="979"/>
      <c r="AH76" s="979"/>
      <c r="AI76" s="979"/>
      <c r="AJ76" s="980"/>
      <c r="AK76" s="981">
        <v>0</v>
      </c>
      <c r="AL76" s="979"/>
      <c r="AM76" s="979"/>
      <c r="AN76" s="979"/>
      <c r="AO76" s="980"/>
      <c r="AP76" s="981">
        <v>0</v>
      </c>
      <c r="AQ76" s="979"/>
      <c r="AR76" s="979"/>
      <c r="AS76" s="979"/>
      <c r="AT76" s="980"/>
      <c r="AU76" s="981">
        <v>0</v>
      </c>
      <c r="AV76" s="979"/>
      <c r="AW76" s="979"/>
      <c r="AX76" s="979"/>
      <c r="AY76" s="980"/>
      <c r="AZ76" s="982"/>
      <c r="BA76" s="975"/>
      <c r="BB76" s="975"/>
      <c r="BC76" s="975"/>
      <c r="BD76" s="983"/>
      <c r="BE76" s="229"/>
      <c r="BF76" s="229"/>
      <c r="BG76" s="229"/>
      <c r="BH76" s="229"/>
      <c r="BI76" s="229"/>
      <c r="BJ76" s="229"/>
      <c r="BK76" s="229"/>
      <c r="BL76" s="229"/>
      <c r="BM76" s="229"/>
      <c r="BN76" s="229"/>
      <c r="BO76" s="229"/>
      <c r="BP76" s="229"/>
      <c r="BQ76" s="226">
        <v>70</v>
      </c>
      <c r="BR76" s="231"/>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18"/>
    </row>
    <row r="77" spans="1:131" ht="26.25" customHeight="1" x14ac:dyDescent="0.15">
      <c r="A77" s="226">
        <v>10</v>
      </c>
      <c r="B77" s="974" t="s">
        <v>566</v>
      </c>
      <c r="C77" s="975"/>
      <c r="D77" s="975"/>
      <c r="E77" s="975"/>
      <c r="F77" s="975"/>
      <c r="G77" s="975"/>
      <c r="H77" s="975"/>
      <c r="I77" s="975"/>
      <c r="J77" s="975"/>
      <c r="K77" s="975"/>
      <c r="L77" s="975"/>
      <c r="M77" s="975"/>
      <c r="N77" s="975"/>
      <c r="O77" s="975"/>
      <c r="P77" s="976"/>
      <c r="Q77" s="978">
        <v>1716</v>
      </c>
      <c r="R77" s="979"/>
      <c r="S77" s="979"/>
      <c r="T77" s="979"/>
      <c r="U77" s="980"/>
      <c r="V77" s="981">
        <v>1668</v>
      </c>
      <c r="W77" s="979"/>
      <c r="X77" s="979"/>
      <c r="Y77" s="979"/>
      <c r="Z77" s="980"/>
      <c r="AA77" s="981">
        <v>48</v>
      </c>
      <c r="AB77" s="979"/>
      <c r="AC77" s="979"/>
      <c r="AD77" s="979"/>
      <c r="AE77" s="980"/>
      <c r="AF77" s="981">
        <v>48</v>
      </c>
      <c r="AG77" s="979"/>
      <c r="AH77" s="979"/>
      <c r="AI77" s="979"/>
      <c r="AJ77" s="980"/>
      <c r="AK77" s="981">
        <v>0</v>
      </c>
      <c r="AL77" s="979"/>
      <c r="AM77" s="979"/>
      <c r="AN77" s="979"/>
      <c r="AO77" s="980"/>
      <c r="AP77" s="981">
        <v>0</v>
      </c>
      <c r="AQ77" s="979"/>
      <c r="AR77" s="979"/>
      <c r="AS77" s="979"/>
      <c r="AT77" s="980"/>
      <c r="AU77" s="981">
        <v>0</v>
      </c>
      <c r="AV77" s="979"/>
      <c r="AW77" s="979"/>
      <c r="AX77" s="979"/>
      <c r="AY77" s="980"/>
      <c r="AZ77" s="982"/>
      <c r="BA77" s="975"/>
      <c r="BB77" s="975"/>
      <c r="BC77" s="975"/>
      <c r="BD77" s="983"/>
      <c r="BE77" s="229"/>
      <c r="BF77" s="229"/>
      <c r="BG77" s="229"/>
      <c r="BH77" s="229"/>
      <c r="BI77" s="229"/>
      <c r="BJ77" s="229"/>
      <c r="BK77" s="229"/>
      <c r="BL77" s="229"/>
      <c r="BM77" s="229"/>
      <c r="BN77" s="229"/>
      <c r="BO77" s="229"/>
      <c r="BP77" s="229"/>
      <c r="BQ77" s="226">
        <v>71</v>
      </c>
      <c r="BR77" s="231"/>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18"/>
    </row>
    <row r="78" spans="1:131" ht="26.25" customHeight="1" x14ac:dyDescent="0.15">
      <c r="A78" s="226">
        <v>11</v>
      </c>
      <c r="B78" s="974" t="s">
        <v>562</v>
      </c>
      <c r="C78" s="975"/>
      <c r="D78" s="975"/>
      <c r="E78" s="975"/>
      <c r="F78" s="975"/>
      <c r="G78" s="975"/>
      <c r="H78" s="975"/>
      <c r="I78" s="975"/>
      <c r="J78" s="975"/>
      <c r="K78" s="975"/>
      <c r="L78" s="975"/>
      <c r="M78" s="975"/>
      <c r="N78" s="975"/>
      <c r="O78" s="975"/>
      <c r="P78" s="976"/>
      <c r="Q78" s="978">
        <v>75239</v>
      </c>
      <c r="R78" s="979"/>
      <c r="S78" s="979"/>
      <c r="T78" s="979"/>
      <c r="U78" s="980"/>
      <c r="V78" s="981">
        <v>72711</v>
      </c>
      <c r="W78" s="979"/>
      <c r="X78" s="979"/>
      <c r="Y78" s="979"/>
      <c r="Z78" s="980"/>
      <c r="AA78" s="981">
        <v>2528</v>
      </c>
      <c r="AB78" s="979"/>
      <c r="AC78" s="979"/>
      <c r="AD78" s="979"/>
      <c r="AE78" s="980"/>
      <c r="AF78" s="981">
        <v>2528</v>
      </c>
      <c r="AG78" s="979"/>
      <c r="AH78" s="979"/>
      <c r="AI78" s="979"/>
      <c r="AJ78" s="980"/>
      <c r="AK78" s="981">
        <v>2373</v>
      </c>
      <c r="AL78" s="979"/>
      <c r="AM78" s="979"/>
      <c r="AN78" s="979"/>
      <c r="AO78" s="980"/>
      <c r="AP78" s="981">
        <v>0</v>
      </c>
      <c r="AQ78" s="979"/>
      <c r="AR78" s="979"/>
      <c r="AS78" s="979"/>
      <c r="AT78" s="980"/>
      <c r="AU78" s="981">
        <v>0</v>
      </c>
      <c r="AV78" s="979"/>
      <c r="AW78" s="979"/>
      <c r="AX78" s="979"/>
      <c r="AY78" s="980"/>
      <c r="AZ78" s="982"/>
      <c r="BA78" s="975"/>
      <c r="BB78" s="975"/>
      <c r="BC78" s="975"/>
      <c r="BD78" s="983"/>
      <c r="BE78" s="229"/>
      <c r="BF78" s="229"/>
      <c r="BG78" s="229"/>
      <c r="BH78" s="229"/>
      <c r="BI78" s="229"/>
      <c r="BJ78" s="218"/>
      <c r="BK78" s="218"/>
      <c r="BL78" s="218"/>
      <c r="BM78" s="218"/>
      <c r="BN78" s="218"/>
      <c r="BO78" s="229"/>
      <c r="BP78" s="229"/>
      <c r="BQ78" s="226">
        <v>72</v>
      </c>
      <c r="BR78" s="231"/>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18"/>
    </row>
    <row r="79" spans="1:131" ht="26.25" customHeight="1" x14ac:dyDescent="0.15">
      <c r="A79" s="226">
        <v>12</v>
      </c>
      <c r="B79" s="974" t="s">
        <v>563</v>
      </c>
      <c r="C79" s="975"/>
      <c r="D79" s="975"/>
      <c r="E79" s="975"/>
      <c r="F79" s="975"/>
      <c r="G79" s="975"/>
      <c r="H79" s="975"/>
      <c r="I79" s="975"/>
      <c r="J79" s="975"/>
      <c r="K79" s="975"/>
      <c r="L79" s="975"/>
      <c r="M79" s="975"/>
      <c r="N79" s="975"/>
      <c r="O79" s="975"/>
      <c r="P79" s="976"/>
      <c r="Q79" s="978">
        <v>295</v>
      </c>
      <c r="R79" s="979"/>
      <c r="S79" s="979"/>
      <c r="T79" s="979"/>
      <c r="U79" s="980"/>
      <c r="V79" s="981">
        <v>258</v>
      </c>
      <c r="W79" s="979"/>
      <c r="X79" s="979"/>
      <c r="Y79" s="979"/>
      <c r="Z79" s="980"/>
      <c r="AA79" s="981">
        <v>37</v>
      </c>
      <c r="AB79" s="979"/>
      <c r="AC79" s="979"/>
      <c r="AD79" s="979"/>
      <c r="AE79" s="980"/>
      <c r="AF79" s="981">
        <v>37</v>
      </c>
      <c r="AG79" s="979"/>
      <c r="AH79" s="979"/>
      <c r="AI79" s="979"/>
      <c r="AJ79" s="980"/>
      <c r="AK79" s="981">
        <v>0</v>
      </c>
      <c r="AL79" s="979"/>
      <c r="AM79" s="979"/>
      <c r="AN79" s="979"/>
      <c r="AO79" s="980"/>
      <c r="AP79" s="981">
        <v>0</v>
      </c>
      <c r="AQ79" s="979"/>
      <c r="AR79" s="979"/>
      <c r="AS79" s="979"/>
      <c r="AT79" s="980"/>
      <c r="AU79" s="981">
        <v>0</v>
      </c>
      <c r="AV79" s="979"/>
      <c r="AW79" s="979"/>
      <c r="AX79" s="979"/>
      <c r="AY79" s="980"/>
      <c r="AZ79" s="982"/>
      <c r="BA79" s="975"/>
      <c r="BB79" s="975"/>
      <c r="BC79" s="975"/>
      <c r="BD79" s="983"/>
      <c r="BE79" s="229"/>
      <c r="BF79" s="229"/>
      <c r="BG79" s="229"/>
      <c r="BH79" s="229"/>
      <c r="BI79" s="229"/>
      <c r="BJ79" s="218"/>
      <c r="BK79" s="218"/>
      <c r="BL79" s="218"/>
      <c r="BM79" s="218"/>
      <c r="BN79" s="218"/>
      <c r="BO79" s="229"/>
      <c r="BP79" s="229"/>
      <c r="BQ79" s="226">
        <v>73</v>
      </c>
      <c r="BR79" s="231"/>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18"/>
    </row>
    <row r="80" spans="1:131" ht="26.25" customHeight="1" x14ac:dyDescent="0.15">
      <c r="A80" s="226">
        <v>13</v>
      </c>
      <c r="B80" s="974" t="s">
        <v>564</v>
      </c>
      <c r="C80" s="975"/>
      <c r="D80" s="975"/>
      <c r="E80" s="975"/>
      <c r="F80" s="975"/>
      <c r="G80" s="975"/>
      <c r="H80" s="975"/>
      <c r="I80" s="975"/>
      <c r="J80" s="975"/>
      <c r="K80" s="975"/>
      <c r="L80" s="975"/>
      <c r="M80" s="975"/>
      <c r="N80" s="975"/>
      <c r="O80" s="975"/>
      <c r="P80" s="976"/>
      <c r="Q80" s="978">
        <v>881857</v>
      </c>
      <c r="R80" s="979"/>
      <c r="S80" s="979"/>
      <c r="T80" s="979"/>
      <c r="U80" s="980"/>
      <c r="V80" s="981">
        <v>868577</v>
      </c>
      <c r="W80" s="979"/>
      <c r="X80" s="979"/>
      <c r="Y80" s="979"/>
      <c r="Z80" s="980"/>
      <c r="AA80" s="981">
        <v>13281</v>
      </c>
      <c r="AB80" s="979"/>
      <c r="AC80" s="979"/>
      <c r="AD80" s="979"/>
      <c r="AE80" s="980"/>
      <c r="AF80" s="981">
        <v>13281</v>
      </c>
      <c r="AG80" s="979"/>
      <c r="AH80" s="979"/>
      <c r="AI80" s="979"/>
      <c r="AJ80" s="980"/>
      <c r="AK80" s="981">
        <v>0</v>
      </c>
      <c r="AL80" s="979"/>
      <c r="AM80" s="979"/>
      <c r="AN80" s="979"/>
      <c r="AO80" s="980"/>
      <c r="AP80" s="981">
        <v>0</v>
      </c>
      <c r="AQ80" s="979"/>
      <c r="AR80" s="979"/>
      <c r="AS80" s="979"/>
      <c r="AT80" s="980"/>
      <c r="AU80" s="981">
        <v>0</v>
      </c>
      <c r="AV80" s="979"/>
      <c r="AW80" s="979"/>
      <c r="AX80" s="979"/>
      <c r="AY80" s="980"/>
      <c r="AZ80" s="982"/>
      <c r="BA80" s="975"/>
      <c r="BB80" s="975"/>
      <c r="BC80" s="975"/>
      <c r="BD80" s="983"/>
      <c r="BE80" s="229"/>
      <c r="BF80" s="229"/>
      <c r="BG80" s="229"/>
      <c r="BH80" s="229"/>
      <c r="BI80" s="229"/>
      <c r="BJ80" s="229"/>
      <c r="BK80" s="229"/>
      <c r="BL80" s="229"/>
      <c r="BM80" s="229"/>
      <c r="BN80" s="229"/>
      <c r="BO80" s="229"/>
      <c r="BP80" s="229"/>
      <c r="BQ80" s="226">
        <v>74</v>
      </c>
      <c r="BR80" s="231"/>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18"/>
    </row>
    <row r="81" spans="1:131" ht="26.25" customHeight="1" x14ac:dyDescent="0.15">
      <c r="A81" s="226">
        <v>14</v>
      </c>
      <c r="B81" s="974" t="s">
        <v>565</v>
      </c>
      <c r="C81" s="975"/>
      <c r="D81" s="975"/>
      <c r="E81" s="975"/>
      <c r="F81" s="975"/>
      <c r="G81" s="975"/>
      <c r="H81" s="975"/>
      <c r="I81" s="975"/>
      <c r="J81" s="975"/>
      <c r="K81" s="975"/>
      <c r="L81" s="975"/>
      <c r="M81" s="975"/>
      <c r="N81" s="975"/>
      <c r="O81" s="975"/>
      <c r="P81" s="976"/>
      <c r="Q81" s="978">
        <v>502</v>
      </c>
      <c r="R81" s="979"/>
      <c r="S81" s="979"/>
      <c r="T81" s="979"/>
      <c r="U81" s="980"/>
      <c r="V81" s="981">
        <v>398</v>
      </c>
      <c r="W81" s="979"/>
      <c r="X81" s="979"/>
      <c r="Y81" s="979"/>
      <c r="Z81" s="980"/>
      <c r="AA81" s="981">
        <v>104</v>
      </c>
      <c r="AB81" s="979"/>
      <c r="AC81" s="979"/>
      <c r="AD81" s="979"/>
      <c r="AE81" s="980"/>
      <c r="AF81" s="981">
        <v>104</v>
      </c>
      <c r="AG81" s="979"/>
      <c r="AH81" s="979"/>
      <c r="AI81" s="979"/>
      <c r="AJ81" s="980"/>
      <c r="AK81" s="981">
        <v>0</v>
      </c>
      <c r="AL81" s="979"/>
      <c r="AM81" s="979"/>
      <c r="AN81" s="979"/>
      <c r="AO81" s="980"/>
      <c r="AP81" s="981">
        <v>0</v>
      </c>
      <c r="AQ81" s="979"/>
      <c r="AR81" s="979"/>
      <c r="AS81" s="979"/>
      <c r="AT81" s="980"/>
      <c r="AU81" s="981">
        <v>0</v>
      </c>
      <c r="AV81" s="979"/>
      <c r="AW81" s="979"/>
      <c r="AX81" s="979"/>
      <c r="AY81" s="980"/>
      <c r="AZ81" s="982"/>
      <c r="BA81" s="975"/>
      <c r="BB81" s="975"/>
      <c r="BC81" s="975"/>
      <c r="BD81" s="983"/>
      <c r="BE81" s="229"/>
      <c r="BF81" s="229"/>
      <c r="BG81" s="229"/>
      <c r="BH81" s="229"/>
      <c r="BI81" s="229"/>
      <c r="BJ81" s="229"/>
      <c r="BK81" s="229"/>
      <c r="BL81" s="229"/>
      <c r="BM81" s="229"/>
      <c r="BN81" s="229"/>
      <c r="BO81" s="229"/>
      <c r="BP81" s="229"/>
      <c r="BQ81" s="226">
        <v>75</v>
      </c>
      <c r="BR81" s="231"/>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18"/>
    </row>
    <row r="82" spans="1:131" ht="26.25" customHeight="1" x14ac:dyDescent="0.15">
      <c r="A82" s="226">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29"/>
      <c r="BF82" s="229"/>
      <c r="BG82" s="229"/>
      <c r="BH82" s="229"/>
      <c r="BI82" s="229"/>
      <c r="BJ82" s="229"/>
      <c r="BK82" s="229"/>
      <c r="BL82" s="229"/>
      <c r="BM82" s="229"/>
      <c r="BN82" s="229"/>
      <c r="BO82" s="229"/>
      <c r="BP82" s="229"/>
      <c r="BQ82" s="226">
        <v>76</v>
      </c>
      <c r="BR82" s="231"/>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18"/>
    </row>
    <row r="83" spans="1:131" ht="26.25" customHeight="1" x14ac:dyDescent="0.15">
      <c r="A83" s="226">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29"/>
      <c r="BF83" s="229"/>
      <c r="BG83" s="229"/>
      <c r="BH83" s="229"/>
      <c r="BI83" s="229"/>
      <c r="BJ83" s="229"/>
      <c r="BK83" s="229"/>
      <c r="BL83" s="229"/>
      <c r="BM83" s="229"/>
      <c r="BN83" s="229"/>
      <c r="BO83" s="229"/>
      <c r="BP83" s="229"/>
      <c r="BQ83" s="226">
        <v>77</v>
      </c>
      <c r="BR83" s="231"/>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18"/>
    </row>
    <row r="84" spans="1:131" ht="26.25" customHeight="1" x14ac:dyDescent="0.15">
      <c r="A84" s="226">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29"/>
      <c r="BF84" s="229"/>
      <c r="BG84" s="229"/>
      <c r="BH84" s="229"/>
      <c r="BI84" s="229"/>
      <c r="BJ84" s="229"/>
      <c r="BK84" s="229"/>
      <c r="BL84" s="229"/>
      <c r="BM84" s="229"/>
      <c r="BN84" s="229"/>
      <c r="BO84" s="229"/>
      <c r="BP84" s="229"/>
      <c r="BQ84" s="226">
        <v>78</v>
      </c>
      <c r="BR84" s="231"/>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18"/>
    </row>
    <row r="85" spans="1:131" ht="26.25" customHeight="1" x14ac:dyDescent="0.15">
      <c r="A85" s="226">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29"/>
      <c r="BF85" s="229"/>
      <c r="BG85" s="229"/>
      <c r="BH85" s="229"/>
      <c r="BI85" s="229"/>
      <c r="BJ85" s="229"/>
      <c r="BK85" s="229"/>
      <c r="BL85" s="229"/>
      <c r="BM85" s="229"/>
      <c r="BN85" s="229"/>
      <c r="BO85" s="229"/>
      <c r="BP85" s="229"/>
      <c r="BQ85" s="226">
        <v>79</v>
      </c>
      <c r="BR85" s="231"/>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18"/>
    </row>
    <row r="86" spans="1:131" ht="26.25" customHeight="1" x14ac:dyDescent="0.15">
      <c r="A86" s="226">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29"/>
      <c r="BF86" s="229"/>
      <c r="BG86" s="229"/>
      <c r="BH86" s="229"/>
      <c r="BI86" s="229"/>
      <c r="BJ86" s="229"/>
      <c r="BK86" s="229"/>
      <c r="BL86" s="229"/>
      <c r="BM86" s="229"/>
      <c r="BN86" s="229"/>
      <c r="BO86" s="229"/>
      <c r="BP86" s="229"/>
      <c r="BQ86" s="226">
        <v>80</v>
      </c>
      <c r="BR86" s="231"/>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18"/>
    </row>
    <row r="87" spans="1:131" ht="26.25" customHeight="1" x14ac:dyDescent="0.15">
      <c r="A87" s="232">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29"/>
      <c r="BF87" s="229"/>
      <c r="BG87" s="229"/>
      <c r="BH87" s="229"/>
      <c r="BI87" s="229"/>
      <c r="BJ87" s="229"/>
      <c r="BK87" s="229"/>
      <c r="BL87" s="229"/>
      <c r="BM87" s="229"/>
      <c r="BN87" s="229"/>
      <c r="BO87" s="229"/>
      <c r="BP87" s="229"/>
      <c r="BQ87" s="226">
        <v>81</v>
      </c>
      <c r="BR87" s="231"/>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18"/>
    </row>
    <row r="88" spans="1:131" ht="26.25" customHeight="1" thickBot="1" x14ac:dyDescent="0.2">
      <c r="A88" s="228" t="s">
        <v>377</v>
      </c>
      <c r="B88" s="937" t="s">
        <v>400</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16136</v>
      </c>
      <c r="AG88" s="959"/>
      <c r="AH88" s="959"/>
      <c r="AI88" s="959"/>
      <c r="AJ88" s="959"/>
      <c r="AK88" s="963"/>
      <c r="AL88" s="963"/>
      <c r="AM88" s="963"/>
      <c r="AN88" s="963"/>
      <c r="AO88" s="963"/>
      <c r="AP88" s="959">
        <v>1298</v>
      </c>
      <c r="AQ88" s="959"/>
      <c r="AR88" s="959"/>
      <c r="AS88" s="959"/>
      <c r="AT88" s="959"/>
      <c r="AU88" s="959">
        <v>114</v>
      </c>
      <c r="AV88" s="959"/>
      <c r="AW88" s="959"/>
      <c r="AX88" s="959"/>
      <c r="AY88" s="959"/>
      <c r="AZ88" s="960"/>
      <c r="BA88" s="960"/>
      <c r="BB88" s="960"/>
      <c r="BC88" s="960"/>
      <c r="BD88" s="961"/>
      <c r="BE88" s="229"/>
      <c r="BF88" s="229"/>
      <c r="BG88" s="229"/>
      <c r="BH88" s="229"/>
      <c r="BI88" s="229"/>
      <c r="BJ88" s="229"/>
      <c r="BK88" s="229"/>
      <c r="BL88" s="229"/>
      <c r="BM88" s="229"/>
      <c r="BN88" s="229"/>
      <c r="BO88" s="229"/>
      <c r="BP88" s="229"/>
      <c r="BQ88" s="226">
        <v>82</v>
      </c>
      <c r="BR88" s="231"/>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18"/>
    </row>
    <row r="89" spans="1:131" ht="26.25" hidden="1" customHeight="1" x14ac:dyDescent="0.15">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18"/>
    </row>
    <row r="90" spans="1:131" ht="26.25" hidden="1" customHeight="1" x14ac:dyDescent="0.15">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18"/>
    </row>
    <row r="91" spans="1:131" ht="26.25" hidden="1" customHeight="1" x14ac:dyDescent="0.15">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18"/>
    </row>
    <row r="92" spans="1:131" ht="26.25" hidden="1" customHeight="1" x14ac:dyDescent="0.15">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18"/>
    </row>
    <row r="93" spans="1:131" ht="26.25" hidden="1" customHeight="1" x14ac:dyDescent="0.15">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18"/>
    </row>
    <row r="94" spans="1:131" ht="26.25" hidden="1" customHeight="1" x14ac:dyDescent="0.15">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18"/>
    </row>
    <row r="95" spans="1:131" ht="26.25" hidden="1" customHeight="1" x14ac:dyDescent="0.15">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18"/>
    </row>
    <row r="96" spans="1:131" ht="26.25" hidden="1" customHeight="1" x14ac:dyDescent="0.15">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18"/>
    </row>
    <row r="97" spans="1:131" ht="26.25" hidden="1" customHeight="1" x14ac:dyDescent="0.15">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18"/>
    </row>
    <row r="98" spans="1:131" ht="26.25" hidden="1" customHeight="1" x14ac:dyDescent="0.15">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18"/>
    </row>
    <row r="99" spans="1:131" ht="26.25" hidden="1" customHeight="1" x14ac:dyDescent="0.15">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18"/>
    </row>
    <row r="100" spans="1:131" ht="26.25" hidden="1" customHeight="1" x14ac:dyDescent="0.15">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18"/>
    </row>
    <row r="101" spans="1:131" ht="26.25" hidden="1" customHeight="1" x14ac:dyDescent="0.15">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18"/>
    </row>
    <row r="102" spans="1:131" ht="26.25" customHeight="1" thickBot="1" x14ac:dyDescent="0.2">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377</v>
      </c>
      <c r="BR102" s="937" t="s">
        <v>401</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v>23</v>
      </c>
      <c r="CS102" s="953"/>
      <c r="CT102" s="953"/>
      <c r="CU102" s="953"/>
      <c r="CV102" s="954"/>
      <c r="CW102" s="952">
        <v>1</v>
      </c>
      <c r="CX102" s="953"/>
      <c r="CY102" s="953"/>
      <c r="CZ102" s="953"/>
      <c r="DA102" s="954"/>
      <c r="DB102" s="952" t="s">
        <v>547</v>
      </c>
      <c r="DC102" s="953"/>
      <c r="DD102" s="953"/>
      <c r="DE102" s="953"/>
      <c r="DF102" s="954"/>
      <c r="DG102" s="952" t="s">
        <v>547</v>
      </c>
      <c r="DH102" s="953"/>
      <c r="DI102" s="953"/>
      <c r="DJ102" s="953"/>
      <c r="DK102" s="954"/>
      <c r="DL102" s="952" t="s">
        <v>547</v>
      </c>
      <c r="DM102" s="953"/>
      <c r="DN102" s="953"/>
      <c r="DO102" s="953"/>
      <c r="DP102" s="954"/>
      <c r="DQ102" s="952" t="s">
        <v>547</v>
      </c>
      <c r="DR102" s="953"/>
      <c r="DS102" s="953"/>
      <c r="DT102" s="953"/>
      <c r="DU102" s="954"/>
      <c r="DV102" s="937"/>
      <c r="DW102" s="938"/>
      <c r="DX102" s="938"/>
      <c r="DY102" s="938"/>
      <c r="DZ102" s="939"/>
      <c r="EA102" s="218"/>
    </row>
    <row r="103" spans="1:131" ht="26.25" customHeight="1" x14ac:dyDescent="0.15">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40" t="s">
        <v>402</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18"/>
    </row>
    <row r="104" spans="1:131" ht="26.25" customHeight="1" x14ac:dyDescent="0.15">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41" t="s">
        <v>403</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18"/>
    </row>
    <row r="105" spans="1:131" ht="11.25" customHeight="1" x14ac:dyDescent="0.15">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7" t="s">
        <v>404</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405</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15">
      <c r="A108" s="942" t="s">
        <v>406</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407</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18" customFormat="1" ht="26.25" customHeight="1" x14ac:dyDescent="0.15">
      <c r="A109" s="895" t="s">
        <v>408</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409</v>
      </c>
      <c r="AB109" s="896"/>
      <c r="AC109" s="896"/>
      <c r="AD109" s="896"/>
      <c r="AE109" s="897"/>
      <c r="AF109" s="898" t="s">
        <v>410</v>
      </c>
      <c r="AG109" s="896"/>
      <c r="AH109" s="896"/>
      <c r="AI109" s="896"/>
      <c r="AJ109" s="897"/>
      <c r="AK109" s="898" t="s">
        <v>294</v>
      </c>
      <c r="AL109" s="896"/>
      <c r="AM109" s="896"/>
      <c r="AN109" s="896"/>
      <c r="AO109" s="897"/>
      <c r="AP109" s="898" t="s">
        <v>411</v>
      </c>
      <c r="AQ109" s="896"/>
      <c r="AR109" s="896"/>
      <c r="AS109" s="896"/>
      <c r="AT109" s="929"/>
      <c r="AU109" s="895" t="s">
        <v>408</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409</v>
      </c>
      <c r="BR109" s="896"/>
      <c r="BS109" s="896"/>
      <c r="BT109" s="896"/>
      <c r="BU109" s="897"/>
      <c r="BV109" s="898" t="s">
        <v>410</v>
      </c>
      <c r="BW109" s="896"/>
      <c r="BX109" s="896"/>
      <c r="BY109" s="896"/>
      <c r="BZ109" s="897"/>
      <c r="CA109" s="898" t="s">
        <v>294</v>
      </c>
      <c r="CB109" s="896"/>
      <c r="CC109" s="896"/>
      <c r="CD109" s="896"/>
      <c r="CE109" s="897"/>
      <c r="CF109" s="936" t="s">
        <v>411</v>
      </c>
      <c r="CG109" s="936"/>
      <c r="CH109" s="936"/>
      <c r="CI109" s="936"/>
      <c r="CJ109" s="936"/>
      <c r="CK109" s="898" t="s">
        <v>412</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409</v>
      </c>
      <c r="DH109" s="896"/>
      <c r="DI109" s="896"/>
      <c r="DJ109" s="896"/>
      <c r="DK109" s="897"/>
      <c r="DL109" s="898" t="s">
        <v>410</v>
      </c>
      <c r="DM109" s="896"/>
      <c r="DN109" s="896"/>
      <c r="DO109" s="896"/>
      <c r="DP109" s="897"/>
      <c r="DQ109" s="898" t="s">
        <v>294</v>
      </c>
      <c r="DR109" s="896"/>
      <c r="DS109" s="896"/>
      <c r="DT109" s="896"/>
      <c r="DU109" s="897"/>
      <c r="DV109" s="898" t="s">
        <v>411</v>
      </c>
      <c r="DW109" s="896"/>
      <c r="DX109" s="896"/>
      <c r="DY109" s="896"/>
      <c r="DZ109" s="929"/>
    </row>
    <row r="110" spans="1:131" s="218" customFormat="1" ht="26.25" customHeight="1" x14ac:dyDescent="0.15">
      <c r="A110" s="807" t="s">
        <v>413</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410125</v>
      </c>
      <c r="AB110" s="889"/>
      <c r="AC110" s="889"/>
      <c r="AD110" s="889"/>
      <c r="AE110" s="890"/>
      <c r="AF110" s="891">
        <v>418052</v>
      </c>
      <c r="AG110" s="889"/>
      <c r="AH110" s="889"/>
      <c r="AI110" s="889"/>
      <c r="AJ110" s="890"/>
      <c r="AK110" s="891">
        <v>503092</v>
      </c>
      <c r="AL110" s="889"/>
      <c r="AM110" s="889"/>
      <c r="AN110" s="889"/>
      <c r="AO110" s="890"/>
      <c r="AP110" s="892">
        <v>15.4</v>
      </c>
      <c r="AQ110" s="893"/>
      <c r="AR110" s="893"/>
      <c r="AS110" s="893"/>
      <c r="AT110" s="894"/>
      <c r="AU110" s="930" t="s">
        <v>69</v>
      </c>
      <c r="AV110" s="931"/>
      <c r="AW110" s="931"/>
      <c r="AX110" s="931"/>
      <c r="AY110" s="931"/>
      <c r="AZ110" s="860" t="s">
        <v>414</v>
      </c>
      <c r="BA110" s="808"/>
      <c r="BB110" s="808"/>
      <c r="BC110" s="808"/>
      <c r="BD110" s="808"/>
      <c r="BE110" s="808"/>
      <c r="BF110" s="808"/>
      <c r="BG110" s="808"/>
      <c r="BH110" s="808"/>
      <c r="BI110" s="808"/>
      <c r="BJ110" s="808"/>
      <c r="BK110" s="808"/>
      <c r="BL110" s="808"/>
      <c r="BM110" s="808"/>
      <c r="BN110" s="808"/>
      <c r="BO110" s="808"/>
      <c r="BP110" s="809"/>
      <c r="BQ110" s="861">
        <v>6756678</v>
      </c>
      <c r="BR110" s="842"/>
      <c r="BS110" s="842"/>
      <c r="BT110" s="842"/>
      <c r="BU110" s="842"/>
      <c r="BV110" s="842">
        <v>7045492</v>
      </c>
      <c r="BW110" s="842"/>
      <c r="BX110" s="842"/>
      <c r="BY110" s="842"/>
      <c r="BZ110" s="842"/>
      <c r="CA110" s="842">
        <v>6957633</v>
      </c>
      <c r="CB110" s="842"/>
      <c r="CC110" s="842"/>
      <c r="CD110" s="842"/>
      <c r="CE110" s="842"/>
      <c r="CF110" s="866">
        <v>213.1</v>
      </c>
      <c r="CG110" s="867"/>
      <c r="CH110" s="867"/>
      <c r="CI110" s="867"/>
      <c r="CJ110" s="867"/>
      <c r="CK110" s="926" t="s">
        <v>415</v>
      </c>
      <c r="CL110" s="819"/>
      <c r="CM110" s="860" t="s">
        <v>416</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122</v>
      </c>
      <c r="DH110" s="842"/>
      <c r="DI110" s="842"/>
      <c r="DJ110" s="842"/>
      <c r="DK110" s="842"/>
      <c r="DL110" s="842" t="s">
        <v>122</v>
      </c>
      <c r="DM110" s="842"/>
      <c r="DN110" s="842"/>
      <c r="DO110" s="842"/>
      <c r="DP110" s="842"/>
      <c r="DQ110" s="842" t="s">
        <v>122</v>
      </c>
      <c r="DR110" s="842"/>
      <c r="DS110" s="842"/>
      <c r="DT110" s="842"/>
      <c r="DU110" s="842"/>
      <c r="DV110" s="843" t="s">
        <v>122</v>
      </c>
      <c r="DW110" s="843"/>
      <c r="DX110" s="843"/>
      <c r="DY110" s="843"/>
      <c r="DZ110" s="844"/>
    </row>
    <row r="111" spans="1:131" s="218" customFormat="1" ht="26.25" customHeight="1" x14ac:dyDescent="0.15">
      <c r="A111" s="774" t="s">
        <v>417</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122</v>
      </c>
      <c r="AB111" s="919"/>
      <c r="AC111" s="919"/>
      <c r="AD111" s="919"/>
      <c r="AE111" s="920"/>
      <c r="AF111" s="921" t="s">
        <v>122</v>
      </c>
      <c r="AG111" s="919"/>
      <c r="AH111" s="919"/>
      <c r="AI111" s="919"/>
      <c r="AJ111" s="920"/>
      <c r="AK111" s="921" t="s">
        <v>122</v>
      </c>
      <c r="AL111" s="919"/>
      <c r="AM111" s="919"/>
      <c r="AN111" s="919"/>
      <c r="AO111" s="920"/>
      <c r="AP111" s="922" t="s">
        <v>122</v>
      </c>
      <c r="AQ111" s="923"/>
      <c r="AR111" s="923"/>
      <c r="AS111" s="923"/>
      <c r="AT111" s="924"/>
      <c r="AU111" s="932"/>
      <c r="AV111" s="933"/>
      <c r="AW111" s="933"/>
      <c r="AX111" s="933"/>
      <c r="AY111" s="933"/>
      <c r="AZ111" s="815" t="s">
        <v>418</v>
      </c>
      <c r="BA111" s="752"/>
      <c r="BB111" s="752"/>
      <c r="BC111" s="752"/>
      <c r="BD111" s="752"/>
      <c r="BE111" s="752"/>
      <c r="BF111" s="752"/>
      <c r="BG111" s="752"/>
      <c r="BH111" s="752"/>
      <c r="BI111" s="752"/>
      <c r="BJ111" s="752"/>
      <c r="BK111" s="752"/>
      <c r="BL111" s="752"/>
      <c r="BM111" s="752"/>
      <c r="BN111" s="752"/>
      <c r="BO111" s="752"/>
      <c r="BP111" s="753"/>
      <c r="BQ111" s="816" t="s">
        <v>122</v>
      </c>
      <c r="BR111" s="817"/>
      <c r="BS111" s="817"/>
      <c r="BT111" s="817"/>
      <c r="BU111" s="817"/>
      <c r="BV111" s="817" t="s">
        <v>122</v>
      </c>
      <c r="BW111" s="817"/>
      <c r="BX111" s="817"/>
      <c r="BY111" s="817"/>
      <c r="BZ111" s="817"/>
      <c r="CA111" s="817" t="s">
        <v>122</v>
      </c>
      <c r="CB111" s="817"/>
      <c r="CC111" s="817"/>
      <c r="CD111" s="817"/>
      <c r="CE111" s="817"/>
      <c r="CF111" s="875" t="s">
        <v>122</v>
      </c>
      <c r="CG111" s="876"/>
      <c r="CH111" s="876"/>
      <c r="CI111" s="876"/>
      <c r="CJ111" s="876"/>
      <c r="CK111" s="927"/>
      <c r="CL111" s="821"/>
      <c r="CM111" s="815" t="s">
        <v>419</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122</v>
      </c>
      <c r="DH111" s="817"/>
      <c r="DI111" s="817"/>
      <c r="DJ111" s="817"/>
      <c r="DK111" s="817"/>
      <c r="DL111" s="817" t="s">
        <v>122</v>
      </c>
      <c r="DM111" s="817"/>
      <c r="DN111" s="817"/>
      <c r="DO111" s="817"/>
      <c r="DP111" s="817"/>
      <c r="DQ111" s="817" t="s">
        <v>122</v>
      </c>
      <c r="DR111" s="817"/>
      <c r="DS111" s="817"/>
      <c r="DT111" s="817"/>
      <c r="DU111" s="817"/>
      <c r="DV111" s="794" t="s">
        <v>122</v>
      </c>
      <c r="DW111" s="794"/>
      <c r="DX111" s="794"/>
      <c r="DY111" s="794"/>
      <c r="DZ111" s="795"/>
    </row>
    <row r="112" spans="1:131" s="218" customFormat="1" ht="26.25" customHeight="1" x14ac:dyDescent="0.15">
      <c r="A112" s="912" t="s">
        <v>420</v>
      </c>
      <c r="B112" s="913"/>
      <c r="C112" s="752" t="s">
        <v>421</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122</v>
      </c>
      <c r="AB112" s="780"/>
      <c r="AC112" s="780"/>
      <c r="AD112" s="780"/>
      <c r="AE112" s="781"/>
      <c r="AF112" s="782" t="s">
        <v>122</v>
      </c>
      <c r="AG112" s="780"/>
      <c r="AH112" s="780"/>
      <c r="AI112" s="780"/>
      <c r="AJ112" s="781"/>
      <c r="AK112" s="782" t="s">
        <v>122</v>
      </c>
      <c r="AL112" s="780"/>
      <c r="AM112" s="780"/>
      <c r="AN112" s="780"/>
      <c r="AO112" s="781"/>
      <c r="AP112" s="824" t="s">
        <v>122</v>
      </c>
      <c r="AQ112" s="825"/>
      <c r="AR112" s="825"/>
      <c r="AS112" s="825"/>
      <c r="AT112" s="826"/>
      <c r="AU112" s="932"/>
      <c r="AV112" s="933"/>
      <c r="AW112" s="933"/>
      <c r="AX112" s="933"/>
      <c r="AY112" s="933"/>
      <c r="AZ112" s="815" t="s">
        <v>422</v>
      </c>
      <c r="BA112" s="752"/>
      <c r="BB112" s="752"/>
      <c r="BC112" s="752"/>
      <c r="BD112" s="752"/>
      <c r="BE112" s="752"/>
      <c r="BF112" s="752"/>
      <c r="BG112" s="752"/>
      <c r="BH112" s="752"/>
      <c r="BI112" s="752"/>
      <c r="BJ112" s="752"/>
      <c r="BK112" s="752"/>
      <c r="BL112" s="752"/>
      <c r="BM112" s="752"/>
      <c r="BN112" s="752"/>
      <c r="BO112" s="752"/>
      <c r="BP112" s="753"/>
      <c r="BQ112" s="816">
        <v>770065</v>
      </c>
      <c r="BR112" s="817"/>
      <c r="BS112" s="817"/>
      <c r="BT112" s="817"/>
      <c r="BU112" s="817"/>
      <c r="BV112" s="817">
        <v>747918</v>
      </c>
      <c r="BW112" s="817"/>
      <c r="BX112" s="817"/>
      <c r="BY112" s="817"/>
      <c r="BZ112" s="817"/>
      <c r="CA112" s="817">
        <v>727827</v>
      </c>
      <c r="CB112" s="817"/>
      <c r="CC112" s="817"/>
      <c r="CD112" s="817"/>
      <c r="CE112" s="817"/>
      <c r="CF112" s="875">
        <v>22.3</v>
      </c>
      <c r="CG112" s="876"/>
      <c r="CH112" s="876"/>
      <c r="CI112" s="876"/>
      <c r="CJ112" s="876"/>
      <c r="CK112" s="927"/>
      <c r="CL112" s="821"/>
      <c r="CM112" s="815" t="s">
        <v>423</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122</v>
      </c>
      <c r="DH112" s="817"/>
      <c r="DI112" s="817"/>
      <c r="DJ112" s="817"/>
      <c r="DK112" s="817"/>
      <c r="DL112" s="817" t="s">
        <v>122</v>
      </c>
      <c r="DM112" s="817"/>
      <c r="DN112" s="817"/>
      <c r="DO112" s="817"/>
      <c r="DP112" s="817"/>
      <c r="DQ112" s="817" t="s">
        <v>122</v>
      </c>
      <c r="DR112" s="817"/>
      <c r="DS112" s="817"/>
      <c r="DT112" s="817"/>
      <c r="DU112" s="817"/>
      <c r="DV112" s="794" t="s">
        <v>122</v>
      </c>
      <c r="DW112" s="794"/>
      <c r="DX112" s="794"/>
      <c r="DY112" s="794"/>
      <c r="DZ112" s="795"/>
    </row>
    <row r="113" spans="1:130" s="218" customFormat="1" ht="26.25" customHeight="1" x14ac:dyDescent="0.15">
      <c r="A113" s="914"/>
      <c r="B113" s="915"/>
      <c r="C113" s="752" t="s">
        <v>424</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51749</v>
      </c>
      <c r="AB113" s="919"/>
      <c r="AC113" s="919"/>
      <c r="AD113" s="919"/>
      <c r="AE113" s="920"/>
      <c r="AF113" s="921">
        <v>52872</v>
      </c>
      <c r="AG113" s="919"/>
      <c r="AH113" s="919"/>
      <c r="AI113" s="919"/>
      <c r="AJ113" s="920"/>
      <c r="AK113" s="921">
        <v>54939</v>
      </c>
      <c r="AL113" s="919"/>
      <c r="AM113" s="919"/>
      <c r="AN113" s="919"/>
      <c r="AO113" s="920"/>
      <c r="AP113" s="922">
        <v>1.7</v>
      </c>
      <c r="AQ113" s="923"/>
      <c r="AR113" s="923"/>
      <c r="AS113" s="923"/>
      <c r="AT113" s="924"/>
      <c r="AU113" s="932"/>
      <c r="AV113" s="933"/>
      <c r="AW113" s="933"/>
      <c r="AX113" s="933"/>
      <c r="AY113" s="933"/>
      <c r="AZ113" s="815" t="s">
        <v>425</v>
      </c>
      <c r="BA113" s="752"/>
      <c r="BB113" s="752"/>
      <c r="BC113" s="752"/>
      <c r="BD113" s="752"/>
      <c r="BE113" s="752"/>
      <c r="BF113" s="752"/>
      <c r="BG113" s="752"/>
      <c r="BH113" s="752"/>
      <c r="BI113" s="752"/>
      <c r="BJ113" s="752"/>
      <c r="BK113" s="752"/>
      <c r="BL113" s="752"/>
      <c r="BM113" s="752"/>
      <c r="BN113" s="752"/>
      <c r="BO113" s="752"/>
      <c r="BP113" s="753"/>
      <c r="BQ113" s="816">
        <v>112741</v>
      </c>
      <c r="BR113" s="817"/>
      <c r="BS113" s="817"/>
      <c r="BT113" s="817"/>
      <c r="BU113" s="817"/>
      <c r="BV113" s="817">
        <v>97118</v>
      </c>
      <c r="BW113" s="817"/>
      <c r="BX113" s="817"/>
      <c r="BY113" s="817"/>
      <c r="BZ113" s="817"/>
      <c r="CA113" s="817">
        <v>114189</v>
      </c>
      <c r="CB113" s="817"/>
      <c r="CC113" s="817"/>
      <c r="CD113" s="817"/>
      <c r="CE113" s="817"/>
      <c r="CF113" s="875">
        <v>3.5</v>
      </c>
      <c r="CG113" s="876"/>
      <c r="CH113" s="876"/>
      <c r="CI113" s="876"/>
      <c r="CJ113" s="876"/>
      <c r="CK113" s="927"/>
      <c r="CL113" s="821"/>
      <c r="CM113" s="815" t="s">
        <v>426</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122</v>
      </c>
      <c r="DH113" s="780"/>
      <c r="DI113" s="780"/>
      <c r="DJ113" s="780"/>
      <c r="DK113" s="781"/>
      <c r="DL113" s="782" t="s">
        <v>122</v>
      </c>
      <c r="DM113" s="780"/>
      <c r="DN113" s="780"/>
      <c r="DO113" s="780"/>
      <c r="DP113" s="781"/>
      <c r="DQ113" s="782" t="s">
        <v>122</v>
      </c>
      <c r="DR113" s="780"/>
      <c r="DS113" s="780"/>
      <c r="DT113" s="780"/>
      <c r="DU113" s="781"/>
      <c r="DV113" s="824" t="s">
        <v>122</v>
      </c>
      <c r="DW113" s="825"/>
      <c r="DX113" s="825"/>
      <c r="DY113" s="825"/>
      <c r="DZ113" s="826"/>
    </row>
    <row r="114" spans="1:130" s="218" customFormat="1" ht="26.25" customHeight="1" x14ac:dyDescent="0.15">
      <c r="A114" s="914"/>
      <c r="B114" s="915"/>
      <c r="C114" s="752" t="s">
        <v>427</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26556</v>
      </c>
      <c r="AB114" s="780"/>
      <c r="AC114" s="780"/>
      <c r="AD114" s="780"/>
      <c r="AE114" s="781"/>
      <c r="AF114" s="782">
        <v>23901</v>
      </c>
      <c r="AG114" s="780"/>
      <c r="AH114" s="780"/>
      <c r="AI114" s="780"/>
      <c r="AJ114" s="781"/>
      <c r="AK114" s="782">
        <v>11683</v>
      </c>
      <c r="AL114" s="780"/>
      <c r="AM114" s="780"/>
      <c r="AN114" s="780"/>
      <c r="AO114" s="781"/>
      <c r="AP114" s="824">
        <v>0.4</v>
      </c>
      <c r="AQ114" s="825"/>
      <c r="AR114" s="825"/>
      <c r="AS114" s="825"/>
      <c r="AT114" s="826"/>
      <c r="AU114" s="932"/>
      <c r="AV114" s="933"/>
      <c r="AW114" s="933"/>
      <c r="AX114" s="933"/>
      <c r="AY114" s="933"/>
      <c r="AZ114" s="815" t="s">
        <v>428</v>
      </c>
      <c r="BA114" s="752"/>
      <c r="BB114" s="752"/>
      <c r="BC114" s="752"/>
      <c r="BD114" s="752"/>
      <c r="BE114" s="752"/>
      <c r="BF114" s="752"/>
      <c r="BG114" s="752"/>
      <c r="BH114" s="752"/>
      <c r="BI114" s="752"/>
      <c r="BJ114" s="752"/>
      <c r="BK114" s="752"/>
      <c r="BL114" s="752"/>
      <c r="BM114" s="752"/>
      <c r="BN114" s="752"/>
      <c r="BO114" s="752"/>
      <c r="BP114" s="753"/>
      <c r="BQ114" s="816">
        <v>1004484</v>
      </c>
      <c r="BR114" s="817"/>
      <c r="BS114" s="817"/>
      <c r="BT114" s="817"/>
      <c r="BU114" s="817"/>
      <c r="BV114" s="817">
        <v>1040654</v>
      </c>
      <c r="BW114" s="817"/>
      <c r="BX114" s="817"/>
      <c r="BY114" s="817"/>
      <c r="BZ114" s="817"/>
      <c r="CA114" s="817">
        <v>1049299</v>
      </c>
      <c r="CB114" s="817"/>
      <c r="CC114" s="817"/>
      <c r="CD114" s="817"/>
      <c r="CE114" s="817"/>
      <c r="CF114" s="875">
        <v>32.1</v>
      </c>
      <c r="CG114" s="876"/>
      <c r="CH114" s="876"/>
      <c r="CI114" s="876"/>
      <c r="CJ114" s="876"/>
      <c r="CK114" s="927"/>
      <c r="CL114" s="821"/>
      <c r="CM114" s="815" t="s">
        <v>429</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122</v>
      </c>
      <c r="DH114" s="780"/>
      <c r="DI114" s="780"/>
      <c r="DJ114" s="780"/>
      <c r="DK114" s="781"/>
      <c r="DL114" s="782" t="s">
        <v>122</v>
      </c>
      <c r="DM114" s="780"/>
      <c r="DN114" s="780"/>
      <c r="DO114" s="780"/>
      <c r="DP114" s="781"/>
      <c r="DQ114" s="782" t="s">
        <v>122</v>
      </c>
      <c r="DR114" s="780"/>
      <c r="DS114" s="780"/>
      <c r="DT114" s="780"/>
      <c r="DU114" s="781"/>
      <c r="DV114" s="824" t="s">
        <v>122</v>
      </c>
      <c r="DW114" s="825"/>
      <c r="DX114" s="825"/>
      <c r="DY114" s="825"/>
      <c r="DZ114" s="826"/>
    </row>
    <row r="115" spans="1:130" s="218" customFormat="1" ht="26.25" customHeight="1" x14ac:dyDescent="0.15">
      <c r="A115" s="914"/>
      <c r="B115" s="915"/>
      <c r="C115" s="752" t="s">
        <v>430</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t="s">
        <v>122</v>
      </c>
      <c r="AB115" s="919"/>
      <c r="AC115" s="919"/>
      <c r="AD115" s="919"/>
      <c r="AE115" s="920"/>
      <c r="AF115" s="921" t="s">
        <v>122</v>
      </c>
      <c r="AG115" s="919"/>
      <c r="AH115" s="919"/>
      <c r="AI115" s="919"/>
      <c r="AJ115" s="920"/>
      <c r="AK115" s="921" t="s">
        <v>122</v>
      </c>
      <c r="AL115" s="919"/>
      <c r="AM115" s="919"/>
      <c r="AN115" s="919"/>
      <c r="AO115" s="920"/>
      <c r="AP115" s="922" t="s">
        <v>122</v>
      </c>
      <c r="AQ115" s="923"/>
      <c r="AR115" s="923"/>
      <c r="AS115" s="923"/>
      <c r="AT115" s="924"/>
      <c r="AU115" s="932"/>
      <c r="AV115" s="933"/>
      <c r="AW115" s="933"/>
      <c r="AX115" s="933"/>
      <c r="AY115" s="933"/>
      <c r="AZ115" s="815" t="s">
        <v>431</v>
      </c>
      <c r="BA115" s="752"/>
      <c r="BB115" s="752"/>
      <c r="BC115" s="752"/>
      <c r="BD115" s="752"/>
      <c r="BE115" s="752"/>
      <c r="BF115" s="752"/>
      <c r="BG115" s="752"/>
      <c r="BH115" s="752"/>
      <c r="BI115" s="752"/>
      <c r="BJ115" s="752"/>
      <c r="BK115" s="752"/>
      <c r="BL115" s="752"/>
      <c r="BM115" s="752"/>
      <c r="BN115" s="752"/>
      <c r="BO115" s="752"/>
      <c r="BP115" s="753"/>
      <c r="BQ115" s="816" t="s">
        <v>122</v>
      </c>
      <c r="BR115" s="817"/>
      <c r="BS115" s="817"/>
      <c r="BT115" s="817"/>
      <c r="BU115" s="817"/>
      <c r="BV115" s="817" t="s">
        <v>122</v>
      </c>
      <c r="BW115" s="817"/>
      <c r="BX115" s="817"/>
      <c r="BY115" s="817"/>
      <c r="BZ115" s="817"/>
      <c r="CA115" s="817" t="s">
        <v>122</v>
      </c>
      <c r="CB115" s="817"/>
      <c r="CC115" s="817"/>
      <c r="CD115" s="817"/>
      <c r="CE115" s="817"/>
      <c r="CF115" s="875" t="s">
        <v>122</v>
      </c>
      <c r="CG115" s="876"/>
      <c r="CH115" s="876"/>
      <c r="CI115" s="876"/>
      <c r="CJ115" s="876"/>
      <c r="CK115" s="927"/>
      <c r="CL115" s="821"/>
      <c r="CM115" s="815" t="s">
        <v>432</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122</v>
      </c>
      <c r="DH115" s="780"/>
      <c r="DI115" s="780"/>
      <c r="DJ115" s="780"/>
      <c r="DK115" s="781"/>
      <c r="DL115" s="782" t="s">
        <v>122</v>
      </c>
      <c r="DM115" s="780"/>
      <c r="DN115" s="780"/>
      <c r="DO115" s="780"/>
      <c r="DP115" s="781"/>
      <c r="DQ115" s="782" t="s">
        <v>122</v>
      </c>
      <c r="DR115" s="780"/>
      <c r="DS115" s="780"/>
      <c r="DT115" s="780"/>
      <c r="DU115" s="781"/>
      <c r="DV115" s="824" t="s">
        <v>122</v>
      </c>
      <c r="DW115" s="825"/>
      <c r="DX115" s="825"/>
      <c r="DY115" s="825"/>
      <c r="DZ115" s="826"/>
    </row>
    <row r="116" spans="1:130" s="218" customFormat="1" ht="26.25" customHeight="1" x14ac:dyDescent="0.15">
      <c r="A116" s="916"/>
      <c r="B116" s="917"/>
      <c r="C116" s="839" t="s">
        <v>433</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t="s">
        <v>122</v>
      </c>
      <c r="AB116" s="780"/>
      <c r="AC116" s="780"/>
      <c r="AD116" s="780"/>
      <c r="AE116" s="781"/>
      <c r="AF116" s="782" t="s">
        <v>122</v>
      </c>
      <c r="AG116" s="780"/>
      <c r="AH116" s="780"/>
      <c r="AI116" s="780"/>
      <c r="AJ116" s="781"/>
      <c r="AK116" s="782" t="s">
        <v>122</v>
      </c>
      <c r="AL116" s="780"/>
      <c r="AM116" s="780"/>
      <c r="AN116" s="780"/>
      <c r="AO116" s="781"/>
      <c r="AP116" s="824" t="s">
        <v>122</v>
      </c>
      <c r="AQ116" s="825"/>
      <c r="AR116" s="825"/>
      <c r="AS116" s="825"/>
      <c r="AT116" s="826"/>
      <c r="AU116" s="932"/>
      <c r="AV116" s="933"/>
      <c r="AW116" s="933"/>
      <c r="AX116" s="933"/>
      <c r="AY116" s="933"/>
      <c r="AZ116" s="909" t="s">
        <v>434</v>
      </c>
      <c r="BA116" s="910"/>
      <c r="BB116" s="910"/>
      <c r="BC116" s="910"/>
      <c r="BD116" s="910"/>
      <c r="BE116" s="910"/>
      <c r="BF116" s="910"/>
      <c r="BG116" s="910"/>
      <c r="BH116" s="910"/>
      <c r="BI116" s="910"/>
      <c r="BJ116" s="910"/>
      <c r="BK116" s="910"/>
      <c r="BL116" s="910"/>
      <c r="BM116" s="910"/>
      <c r="BN116" s="910"/>
      <c r="BO116" s="910"/>
      <c r="BP116" s="911"/>
      <c r="BQ116" s="816" t="s">
        <v>122</v>
      </c>
      <c r="BR116" s="817"/>
      <c r="BS116" s="817"/>
      <c r="BT116" s="817"/>
      <c r="BU116" s="817"/>
      <c r="BV116" s="817" t="s">
        <v>122</v>
      </c>
      <c r="BW116" s="817"/>
      <c r="BX116" s="817"/>
      <c r="BY116" s="817"/>
      <c r="BZ116" s="817"/>
      <c r="CA116" s="817" t="s">
        <v>122</v>
      </c>
      <c r="CB116" s="817"/>
      <c r="CC116" s="817"/>
      <c r="CD116" s="817"/>
      <c r="CE116" s="817"/>
      <c r="CF116" s="875" t="s">
        <v>122</v>
      </c>
      <c r="CG116" s="876"/>
      <c r="CH116" s="876"/>
      <c r="CI116" s="876"/>
      <c r="CJ116" s="876"/>
      <c r="CK116" s="927"/>
      <c r="CL116" s="821"/>
      <c r="CM116" s="815" t="s">
        <v>435</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122</v>
      </c>
      <c r="DH116" s="780"/>
      <c r="DI116" s="780"/>
      <c r="DJ116" s="780"/>
      <c r="DK116" s="781"/>
      <c r="DL116" s="782" t="s">
        <v>122</v>
      </c>
      <c r="DM116" s="780"/>
      <c r="DN116" s="780"/>
      <c r="DO116" s="780"/>
      <c r="DP116" s="781"/>
      <c r="DQ116" s="782" t="s">
        <v>122</v>
      </c>
      <c r="DR116" s="780"/>
      <c r="DS116" s="780"/>
      <c r="DT116" s="780"/>
      <c r="DU116" s="781"/>
      <c r="DV116" s="824" t="s">
        <v>122</v>
      </c>
      <c r="DW116" s="825"/>
      <c r="DX116" s="825"/>
      <c r="DY116" s="825"/>
      <c r="DZ116" s="826"/>
    </row>
    <row r="117" spans="1:130" s="218" customFormat="1" ht="26.25" customHeight="1" x14ac:dyDescent="0.15">
      <c r="A117" s="895" t="s">
        <v>177</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436</v>
      </c>
      <c r="Z117" s="897"/>
      <c r="AA117" s="902">
        <v>488430</v>
      </c>
      <c r="AB117" s="903"/>
      <c r="AC117" s="903"/>
      <c r="AD117" s="903"/>
      <c r="AE117" s="904"/>
      <c r="AF117" s="905">
        <v>494825</v>
      </c>
      <c r="AG117" s="903"/>
      <c r="AH117" s="903"/>
      <c r="AI117" s="903"/>
      <c r="AJ117" s="904"/>
      <c r="AK117" s="905">
        <v>569714</v>
      </c>
      <c r="AL117" s="903"/>
      <c r="AM117" s="903"/>
      <c r="AN117" s="903"/>
      <c r="AO117" s="904"/>
      <c r="AP117" s="906"/>
      <c r="AQ117" s="907"/>
      <c r="AR117" s="907"/>
      <c r="AS117" s="907"/>
      <c r="AT117" s="908"/>
      <c r="AU117" s="932"/>
      <c r="AV117" s="933"/>
      <c r="AW117" s="933"/>
      <c r="AX117" s="933"/>
      <c r="AY117" s="933"/>
      <c r="AZ117" s="863" t="s">
        <v>437</v>
      </c>
      <c r="BA117" s="864"/>
      <c r="BB117" s="864"/>
      <c r="BC117" s="864"/>
      <c r="BD117" s="864"/>
      <c r="BE117" s="864"/>
      <c r="BF117" s="864"/>
      <c r="BG117" s="864"/>
      <c r="BH117" s="864"/>
      <c r="BI117" s="864"/>
      <c r="BJ117" s="864"/>
      <c r="BK117" s="864"/>
      <c r="BL117" s="864"/>
      <c r="BM117" s="864"/>
      <c r="BN117" s="864"/>
      <c r="BO117" s="864"/>
      <c r="BP117" s="865"/>
      <c r="BQ117" s="816" t="s">
        <v>122</v>
      </c>
      <c r="BR117" s="817"/>
      <c r="BS117" s="817"/>
      <c r="BT117" s="817"/>
      <c r="BU117" s="817"/>
      <c r="BV117" s="817" t="s">
        <v>122</v>
      </c>
      <c r="BW117" s="817"/>
      <c r="BX117" s="817"/>
      <c r="BY117" s="817"/>
      <c r="BZ117" s="817"/>
      <c r="CA117" s="817" t="s">
        <v>122</v>
      </c>
      <c r="CB117" s="817"/>
      <c r="CC117" s="817"/>
      <c r="CD117" s="817"/>
      <c r="CE117" s="817"/>
      <c r="CF117" s="875" t="s">
        <v>122</v>
      </c>
      <c r="CG117" s="876"/>
      <c r="CH117" s="876"/>
      <c r="CI117" s="876"/>
      <c r="CJ117" s="876"/>
      <c r="CK117" s="927"/>
      <c r="CL117" s="821"/>
      <c r="CM117" s="815" t="s">
        <v>438</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122</v>
      </c>
      <c r="DH117" s="780"/>
      <c r="DI117" s="780"/>
      <c r="DJ117" s="780"/>
      <c r="DK117" s="781"/>
      <c r="DL117" s="782" t="s">
        <v>122</v>
      </c>
      <c r="DM117" s="780"/>
      <c r="DN117" s="780"/>
      <c r="DO117" s="780"/>
      <c r="DP117" s="781"/>
      <c r="DQ117" s="782" t="s">
        <v>122</v>
      </c>
      <c r="DR117" s="780"/>
      <c r="DS117" s="780"/>
      <c r="DT117" s="780"/>
      <c r="DU117" s="781"/>
      <c r="DV117" s="824" t="s">
        <v>122</v>
      </c>
      <c r="DW117" s="825"/>
      <c r="DX117" s="825"/>
      <c r="DY117" s="825"/>
      <c r="DZ117" s="826"/>
    </row>
    <row r="118" spans="1:130" s="218" customFormat="1" ht="26.25" customHeight="1" x14ac:dyDescent="0.15">
      <c r="A118" s="895" t="s">
        <v>412</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409</v>
      </c>
      <c r="AB118" s="896"/>
      <c r="AC118" s="896"/>
      <c r="AD118" s="896"/>
      <c r="AE118" s="897"/>
      <c r="AF118" s="898" t="s">
        <v>410</v>
      </c>
      <c r="AG118" s="896"/>
      <c r="AH118" s="896"/>
      <c r="AI118" s="896"/>
      <c r="AJ118" s="897"/>
      <c r="AK118" s="898" t="s">
        <v>294</v>
      </c>
      <c r="AL118" s="896"/>
      <c r="AM118" s="896"/>
      <c r="AN118" s="896"/>
      <c r="AO118" s="897"/>
      <c r="AP118" s="899" t="s">
        <v>411</v>
      </c>
      <c r="AQ118" s="900"/>
      <c r="AR118" s="900"/>
      <c r="AS118" s="900"/>
      <c r="AT118" s="901"/>
      <c r="AU118" s="932"/>
      <c r="AV118" s="933"/>
      <c r="AW118" s="933"/>
      <c r="AX118" s="933"/>
      <c r="AY118" s="933"/>
      <c r="AZ118" s="838" t="s">
        <v>439</v>
      </c>
      <c r="BA118" s="839"/>
      <c r="BB118" s="839"/>
      <c r="BC118" s="839"/>
      <c r="BD118" s="839"/>
      <c r="BE118" s="839"/>
      <c r="BF118" s="839"/>
      <c r="BG118" s="839"/>
      <c r="BH118" s="839"/>
      <c r="BI118" s="839"/>
      <c r="BJ118" s="839"/>
      <c r="BK118" s="839"/>
      <c r="BL118" s="839"/>
      <c r="BM118" s="839"/>
      <c r="BN118" s="839"/>
      <c r="BO118" s="839"/>
      <c r="BP118" s="840"/>
      <c r="BQ118" s="879" t="s">
        <v>122</v>
      </c>
      <c r="BR118" s="845"/>
      <c r="BS118" s="845"/>
      <c r="BT118" s="845"/>
      <c r="BU118" s="845"/>
      <c r="BV118" s="845" t="s">
        <v>122</v>
      </c>
      <c r="BW118" s="845"/>
      <c r="BX118" s="845"/>
      <c r="BY118" s="845"/>
      <c r="BZ118" s="845"/>
      <c r="CA118" s="845" t="s">
        <v>122</v>
      </c>
      <c r="CB118" s="845"/>
      <c r="CC118" s="845"/>
      <c r="CD118" s="845"/>
      <c r="CE118" s="845"/>
      <c r="CF118" s="875" t="s">
        <v>122</v>
      </c>
      <c r="CG118" s="876"/>
      <c r="CH118" s="876"/>
      <c r="CI118" s="876"/>
      <c r="CJ118" s="876"/>
      <c r="CK118" s="927"/>
      <c r="CL118" s="821"/>
      <c r="CM118" s="815" t="s">
        <v>440</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122</v>
      </c>
      <c r="DH118" s="780"/>
      <c r="DI118" s="780"/>
      <c r="DJ118" s="780"/>
      <c r="DK118" s="781"/>
      <c r="DL118" s="782" t="s">
        <v>122</v>
      </c>
      <c r="DM118" s="780"/>
      <c r="DN118" s="780"/>
      <c r="DO118" s="780"/>
      <c r="DP118" s="781"/>
      <c r="DQ118" s="782" t="s">
        <v>122</v>
      </c>
      <c r="DR118" s="780"/>
      <c r="DS118" s="780"/>
      <c r="DT118" s="780"/>
      <c r="DU118" s="781"/>
      <c r="DV118" s="824" t="s">
        <v>122</v>
      </c>
      <c r="DW118" s="825"/>
      <c r="DX118" s="825"/>
      <c r="DY118" s="825"/>
      <c r="DZ118" s="826"/>
    </row>
    <row r="119" spans="1:130" s="218" customFormat="1" ht="26.25" customHeight="1" x14ac:dyDescent="0.15">
      <c r="A119" s="818" t="s">
        <v>415</v>
      </c>
      <c r="B119" s="819"/>
      <c r="C119" s="860" t="s">
        <v>416</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122</v>
      </c>
      <c r="AB119" s="889"/>
      <c r="AC119" s="889"/>
      <c r="AD119" s="889"/>
      <c r="AE119" s="890"/>
      <c r="AF119" s="891" t="s">
        <v>122</v>
      </c>
      <c r="AG119" s="889"/>
      <c r="AH119" s="889"/>
      <c r="AI119" s="889"/>
      <c r="AJ119" s="890"/>
      <c r="AK119" s="891" t="s">
        <v>122</v>
      </c>
      <c r="AL119" s="889"/>
      <c r="AM119" s="889"/>
      <c r="AN119" s="889"/>
      <c r="AO119" s="890"/>
      <c r="AP119" s="892" t="s">
        <v>122</v>
      </c>
      <c r="AQ119" s="893"/>
      <c r="AR119" s="893"/>
      <c r="AS119" s="893"/>
      <c r="AT119" s="894"/>
      <c r="AU119" s="934"/>
      <c r="AV119" s="935"/>
      <c r="AW119" s="935"/>
      <c r="AX119" s="935"/>
      <c r="AY119" s="935"/>
      <c r="AZ119" s="239" t="s">
        <v>177</v>
      </c>
      <c r="BA119" s="239"/>
      <c r="BB119" s="239"/>
      <c r="BC119" s="239"/>
      <c r="BD119" s="239"/>
      <c r="BE119" s="239"/>
      <c r="BF119" s="239"/>
      <c r="BG119" s="239"/>
      <c r="BH119" s="239"/>
      <c r="BI119" s="239"/>
      <c r="BJ119" s="239"/>
      <c r="BK119" s="239"/>
      <c r="BL119" s="239"/>
      <c r="BM119" s="239"/>
      <c r="BN119" s="239"/>
      <c r="BO119" s="877" t="s">
        <v>441</v>
      </c>
      <c r="BP119" s="878"/>
      <c r="BQ119" s="879">
        <v>8643968</v>
      </c>
      <c r="BR119" s="845"/>
      <c r="BS119" s="845"/>
      <c r="BT119" s="845"/>
      <c r="BU119" s="845"/>
      <c r="BV119" s="845">
        <v>8931182</v>
      </c>
      <c r="BW119" s="845"/>
      <c r="BX119" s="845"/>
      <c r="BY119" s="845"/>
      <c r="BZ119" s="845"/>
      <c r="CA119" s="845">
        <v>8848948</v>
      </c>
      <c r="CB119" s="845"/>
      <c r="CC119" s="845"/>
      <c r="CD119" s="845"/>
      <c r="CE119" s="845"/>
      <c r="CF119" s="748"/>
      <c r="CG119" s="749"/>
      <c r="CH119" s="749"/>
      <c r="CI119" s="749"/>
      <c r="CJ119" s="834"/>
      <c r="CK119" s="928"/>
      <c r="CL119" s="823"/>
      <c r="CM119" s="838" t="s">
        <v>442</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122</v>
      </c>
      <c r="DH119" s="764"/>
      <c r="DI119" s="764"/>
      <c r="DJ119" s="764"/>
      <c r="DK119" s="765"/>
      <c r="DL119" s="766" t="s">
        <v>122</v>
      </c>
      <c r="DM119" s="764"/>
      <c r="DN119" s="764"/>
      <c r="DO119" s="764"/>
      <c r="DP119" s="765"/>
      <c r="DQ119" s="766" t="s">
        <v>122</v>
      </c>
      <c r="DR119" s="764"/>
      <c r="DS119" s="764"/>
      <c r="DT119" s="764"/>
      <c r="DU119" s="765"/>
      <c r="DV119" s="848" t="s">
        <v>122</v>
      </c>
      <c r="DW119" s="849"/>
      <c r="DX119" s="849"/>
      <c r="DY119" s="849"/>
      <c r="DZ119" s="850"/>
    </row>
    <row r="120" spans="1:130" s="218" customFormat="1" ht="26.25" customHeight="1" x14ac:dyDescent="0.15">
      <c r="A120" s="820"/>
      <c r="B120" s="821"/>
      <c r="C120" s="815" t="s">
        <v>419</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122</v>
      </c>
      <c r="AB120" s="780"/>
      <c r="AC120" s="780"/>
      <c r="AD120" s="780"/>
      <c r="AE120" s="781"/>
      <c r="AF120" s="782" t="s">
        <v>122</v>
      </c>
      <c r="AG120" s="780"/>
      <c r="AH120" s="780"/>
      <c r="AI120" s="780"/>
      <c r="AJ120" s="781"/>
      <c r="AK120" s="782" t="s">
        <v>122</v>
      </c>
      <c r="AL120" s="780"/>
      <c r="AM120" s="780"/>
      <c r="AN120" s="780"/>
      <c r="AO120" s="781"/>
      <c r="AP120" s="824" t="s">
        <v>122</v>
      </c>
      <c r="AQ120" s="825"/>
      <c r="AR120" s="825"/>
      <c r="AS120" s="825"/>
      <c r="AT120" s="826"/>
      <c r="AU120" s="880" t="s">
        <v>443</v>
      </c>
      <c r="AV120" s="881"/>
      <c r="AW120" s="881"/>
      <c r="AX120" s="881"/>
      <c r="AY120" s="882"/>
      <c r="AZ120" s="860" t="s">
        <v>444</v>
      </c>
      <c r="BA120" s="808"/>
      <c r="BB120" s="808"/>
      <c r="BC120" s="808"/>
      <c r="BD120" s="808"/>
      <c r="BE120" s="808"/>
      <c r="BF120" s="808"/>
      <c r="BG120" s="808"/>
      <c r="BH120" s="808"/>
      <c r="BI120" s="808"/>
      <c r="BJ120" s="808"/>
      <c r="BK120" s="808"/>
      <c r="BL120" s="808"/>
      <c r="BM120" s="808"/>
      <c r="BN120" s="808"/>
      <c r="BO120" s="808"/>
      <c r="BP120" s="809"/>
      <c r="BQ120" s="861">
        <v>4427918</v>
      </c>
      <c r="BR120" s="842"/>
      <c r="BS120" s="842"/>
      <c r="BT120" s="842"/>
      <c r="BU120" s="842"/>
      <c r="BV120" s="842">
        <v>4352162</v>
      </c>
      <c r="BW120" s="842"/>
      <c r="BX120" s="842"/>
      <c r="BY120" s="842"/>
      <c r="BZ120" s="842"/>
      <c r="CA120" s="842">
        <v>4125586</v>
      </c>
      <c r="CB120" s="842"/>
      <c r="CC120" s="842"/>
      <c r="CD120" s="842"/>
      <c r="CE120" s="842"/>
      <c r="CF120" s="866">
        <v>126.4</v>
      </c>
      <c r="CG120" s="867"/>
      <c r="CH120" s="867"/>
      <c r="CI120" s="867"/>
      <c r="CJ120" s="867"/>
      <c r="CK120" s="868" t="s">
        <v>445</v>
      </c>
      <c r="CL120" s="852"/>
      <c r="CM120" s="852"/>
      <c r="CN120" s="852"/>
      <c r="CO120" s="853"/>
      <c r="CP120" s="872" t="s">
        <v>394</v>
      </c>
      <c r="CQ120" s="873"/>
      <c r="CR120" s="873"/>
      <c r="CS120" s="873"/>
      <c r="CT120" s="873"/>
      <c r="CU120" s="873"/>
      <c r="CV120" s="873"/>
      <c r="CW120" s="873"/>
      <c r="CX120" s="873"/>
      <c r="CY120" s="873"/>
      <c r="CZ120" s="873"/>
      <c r="DA120" s="873"/>
      <c r="DB120" s="873"/>
      <c r="DC120" s="873"/>
      <c r="DD120" s="873"/>
      <c r="DE120" s="873"/>
      <c r="DF120" s="874"/>
      <c r="DG120" s="861" t="s">
        <v>122</v>
      </c>
      <c r="DH120" s="842"/>
      <c r="DI120" s="842"/>
      <c r="DJ120" s="842"/>
      <c r="DK120" s="842"/>
      <c r="DL120" s="842" t="s">
        <v>122</v>
      </c>
      <c r="DM120" s="842"/>
      <c r="DN120" s="842"/>
      <c r="DO120" s="842"/>
      <c r="DP120" s="842"/>
      <c r="DQ120" s="842">
        <v>722476</v>
      </c>
      <c r="DR120" s="842"/>
      <c r="DS120" s="842"/>
      <c r="DT120" s="842"/>
      <c r="DU120" s="842"/>
      <c r="DV120" s="843">
        <v>22.1</v>
      </c>
      <c r="DW120" s="843"/>
      <c r="DX120" s="843"/>
      <c r="DY120" s="843"/>
      <c r="DZ120" s="844"/>
    </row>
    <row r="121" spans="1:130" s="218" customFormat="1" ht="26.25" customHeight="1" x14ac:dyDescent="0.15">
      <c r="A121" s="820"/>
      <c r="B121" s="821"/>
      <c r="C121" s="863" t="s">
        <v>446</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122</v>
      </c>
      <c r="AB121" s="780"/>
      <c r="AC121" s="780"/>
      <c r="AD121" s="780"/>
      <c r="AE121" s="781"/>
      <c r="AF121" s="782" t="s">
        <v>122</v>
      </c>
      <c r="AG121" s="780"/>
      <c r="AH121" s="780"/>
      <c r="AI121" s="780"/>
      <c r="AJ121" s="781"/>
      <c r="AK121" s="782" t="s">
        <v>122</v>
      </c>
      <c r="AL121" s="780"/>
      <c r="AM121" s="780"/>
      <c r="AN121" s="780"/>
      <c r="AO121" s="781"/>
      <c r="AP121" s="824" t="s">
        <v>122</v>
      </c>
      <c r="AQ121" s="825"/>
      <c r="AR121" s="825"/>
      <c r="AS121" s="825"/>
      <c r="AT121" s="826"/>
      <c r="AU121" s="883"/>
      <c r="AV121" s="884"/>
      <c r="AW121" s="884"/>
      <c r="AX121" s="884"/>
      <c r="AY121" s="885"/>
      <c r="AZ121" s="815" t="s">
        <v>447</v>
      </c>
      <c r="BA121" s="752"/>
      <c r="BB121" s="752"/>
      <c r="BC121" s="752"/>
      <c r="BD121" s="752"/>
      <c r="BE121" s="752"/>
      <c r="BF121" s="752"/>
      <c r="BG121" s="752"/>
      <c r="BH121" s="752"/>
      <c r="BI121" s="752"/>
      <c r="BJ121" s="752"/>
      <c r="BK121" s="752"/>
      <c r="BL121" s="752"/>
      <c r="BM121" s="752"/>
      <c r="BN121" s="752"/>
      <c r="BO121" s="752"/>
      <c r="BP121" s="753"/>
      <c r="BQ121" s="816">
        <v>424428</v>
      </c>
      <c r="BR121" s="817"/>
      <c r="BS121" s="817"/>
      <c r="BT121" s="817"/>
      <c r="BU121" s="817"/>
      <c r="BV121" s="817">
        <v>461923</v>
      </c>
      <c r="BW121" s="817"/>
      <c r="BX121" s="817"/>
      <c r="BY121" s="817"/>
      <c r="BZ121" s="817"/>
      <c r="CA121" s="817">
        <v>387811</v>
      </c>
      <c r="CB121" s="817"/>
      <c r="CC121" s="817"/>
      <c r="CD121" s="817"/>
      <c r="CE121" s="817"/>
      <c r="CF121" s="875">
        <v>11.9</v>
      </c>
      <c r="CG121" s="876"/>
      <c r="CH121" s="876"/>
      <c r="CI121" s="876"/>
      <c r="CJ121" s="876"/>
      <c r="CK121" s="869"/>
      <c r="CL121" s="855"/>
      <c r="CM121" s="855"/>
      <c r="CN121" s="855"/>
      <c r="CO121" s="856"/>
      <c r="CP121" s="835" t="s">
        <v>391</v>
      </c>
      <c r="CQ121" s="836"/>
      <c r="CR121" s="836"/>
      <c r="CS121" s="836"/>
      <c r="CT121" s="836"/>
      <c r="CU121" s="836"/>
      <c r="CV121" s="836"/>
      <c r="CW121" s="836"/>
      <c r="CX121" s="836"/>
      <c r="CY121" s="836"/>
      <c r="CZ121" s="836"/>
      <c r="DA121" s="836"/>
      <c r="DB121" s="836"/>
      <c r="DC121" s="836"/>
      <c r="DD121" s="836"/>
      <c r="DE121" s="836"/>
      <c r="DF121" s="837"/>
      <c r="DG121" s="816">
        <v>5761</v>
      </c>
      <c r="DH121" s="817"/>
      <c r="DI121" s="817"/>
      <c r="DJ121" s="817"/>
      <c r="DK121" s="817"/>
      <c r="DL121" s="817">
        <v>5000</v>
      </c>
      <c r="DM121" s="817"/>
      <c r="DN121" s="817"/>
      <c r="DO121" s="817"/>
      <c r="DP121" s="817"/>
      <c r="DQ121" s="817">
        <v>5351</v>
      </c>
      <c r="DR121" s="817"/>
      <c r="DS121" s="817"/>
      <c r="DT121" s="817"/>
      <c r="DU121" s="817"/>
      <c r="DV121" s="794">
        <v>0.2</v>
      </c>
      <c r="DW121" s="794"/>
      <c r="DX121" s="794"/>
      <c r="DY121" s="794"/>
      <c r="DZ121" s="795"/>
    </row>
    <row r="122" spans="1:130" s="218" customFormat="1" ht="26.25" customHeight="1" x14ac:dyDescent="0.15">
      <c r="A122" s="820"/>
      <c r="B122" s="821"/>
      <c r="C122" s="815" t="s">
        <v>429</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122</v>
      </c>
      <c r="AB122" s="780"/>
      <c r="AC122" s="780"/>
      <c r="AD122" s="780"/>
      <c r="AE122" s="781"/>
      <c r="AF122" s="782" t="s">
        <v>122</v>
      </c>
      <c r="AG122" s="780"/>
      <c r="AH122" s="780"/>
      <c r="AI122" s="780"/>
      <c r="AJ122" s="781"/>
      <c r="AK122" s="782" t="s">
        <v>122</v>
      </c>
      <c r="AL122" s="780"/>
      <c r="AM122" s="780"/>
      <c r="AN122" s="780"/>
      <c r="AO122" s="781"/>
      <c r="AP122" s="824" t="s">
        <v>122</v>
      </c>
      <c r="AQ122" s="825"/>
      <c r="AR122" s="825"/>
      <c r="AS122" s="825"/>
      <c r="AT122" s="826"/>
      <c r="AU122" s="883"/>
      <c r="AV122" s="884"/>
      <c r="AW122" s="884"/>
      <c r="AX122" s="884"/>
      <c r="AY122" s="885"/>
      <c r="AZ122" s="838" t="s">
        <v>448</v>
      </c>
      <c r="BA122" s="839"/>
      <c r="BB122" s="839"/>
      <c r="BC122" s="839"/>
      <c r="BD122" s="839"/>
      <c r="BE122" s="839"/>
      <c r="BF122" s="839"/>
      <c r="BG122" s="839"/>
      <c r="BH122" s="839"/>
      <c r="BI122" s="839"/>
      <c r="BJ122" s="839"/>
      <c r="BK122" s="839"/>
      <c r="BL122" s="839"/>
      <c r="BM122" s="839"/>
      <c r="BN122" s="839"/>
      <c r="BO122" s="839"/>
      <c r="BP122" s="840"/>
      <c r="BQ122" s="879">
        <v>5340357</v>
      </c>
      <c r="BR122" s="845"/>
      <c r="BS122" s="845"/>
      <c r="BT122" s="845"/>
      <c r="BU122" s="845"/>
      <c r="BV122" s="845">
        <v>5826413</v>
      </c>
      <c r="BW122" s="845"/>
      <c r="BX122" s="845"/>
      <c r="BY122" s="845"/>
      <c r="BZ122" s="845"/>
      <c r="CA122" s="845">
        <v>5476618</v>
      </c>
      <c r="CB122" s="845"/>
      <c r="CC122" s="845"/>
      <c r="CD122" s="845"/>
      <c r="CE122" s="845"/>
      <c r="CF122" s="846">
        <v>167.8</v>
      </c>
      <c r="CG122" s="847"/>
      <c r="CH122" s="847"/>
      <c r="CI122" s="847"/>
      <c r="CJ122" s="847"/>
      <c r="CK122" s="869"/>
      <c r="CL122" s="855"/>
      <c r="CM122" s="855"/>
      <c r="CN122" s="855"/>
      <c r="CO122" s="856"/>
      <c r="CP122" s="835" t="s">
        <v>390</v>
      </c>
      <c r="CQ122" s="836"/>
      <c r="CR122" s="836"/>
      <c r="CS122" s="836"/>
      <c r="CT122" s="836"/>
      <c r="CU122" s="836"/>
      <c r="CV122" s="836"/>
      <c r="CW122" s="836"/>
      <c r="CX122" s="836"/>
      <c r="CY122" s="836"/>
      <c r="CZ122" s="836"/>
      <c r="DA122" s="836"/>
      <c r="DB122" s="836"/>
      <c r="DC122" s="836"/>
      <c r="DD122" s="836"/>
      <c r="DE122" s="836"/>
      <c r="DF122" s="837"/>
      <c r="DG122" s="816" t="s">
        <v>122</v>
      </c>
      <c r="DH122" s="817"/>
      <c r="DI122" s="817"/>
      <c r="DJ122" s="817"/>
      <c r="DK122" s="817"/>
      <c r="DL122" s="817" t="s">
        <v>122</v>
      </c>
      <c r="DM122" s="817"/>
      <c r="DN122" s="817"/>
      <c r="DO122" s="817"/>
      <c r="DP122" s="817"/>
      <c r="DQ122" s="817" t="s">
        <v>122</v>
      </c>
      <c r="DR122" s="817"/>
      <c r="DS122" s="817"/>
      <c r="DT122" s="817"/>
      <c r="DU122" s="817"/>
      <c r="DV122" s="794" t="s">
        <v>122</v>
      </c>
      <c r="DW122" s="794"/>
      <c r="DX122" s="794"/>
      <c r="DY122" s="794"/>
      <c r="DZ122" s="795"/>
    </row>
    <row r="123" spans="1:130" s="218" customFormat="1" ht="26.25" customHeight="1" x14ac:dyDescent="0.15">
      <c r="A123" s="820"/>
      <c r="B123" s="821"/>
      <c r="C123" s="815" t="s">
        <v>435</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122</v>
      </c>
      <c r="AB123" s="780"/>
      <c r="AC123" s="780"/>
      <c r="AD123" s="780"/>
      <c r="AE123" s="781"/>
      <c r="AF123" s="782" t="s">
        <v>122</v>
      </c>
      <c r="AG123" s="780"/>
      <c r="AH123" s="780"/>
      <c r="AI123" s="780"/>
      <c r="AJ123" s="781"/>
      <c r="AK123" s="782" t="s">
        <v>122</v>
      </c>
      <c r="AL123" s="780"/>
      <c r="AM123" s="780"/>
      <c r="AN123" s="780"/>
      <c r="AO123" s="781"/>
      <c r="AP123" s="824" t="s">
        <v>122</v>
      </c>
      <c r="AQ123" s="825"/>
      <c r="AR123" s="825"/>
      <c r="AS123" s="825"/>
      <c r="AT123" s="826"/>
      <c r="AU123" s="886"/>
      <c r="AV123" s="887"/>
      <c r="AW123" s="887"/>
      <c r="AX123" s="887"/>
      <c r="AY123" s="887"/>
      <c r="AZ123" s="239" t="s">
        <v>177</v>
      </c>
      <c r="BA123" s="239"/>
      <c r="BB123" s="239"/>
      <c r="BC123" s="239"/>
      <c r="BD123" s="239"/>
      <c r="BE123" s="239"/>
      <c r="BF123" s="239"/>
      <c r="BG123" s="239"/>
      <c r="BH123" s="239"/>
      <c r="BI123" s="239"/>
      <c r="BJ123" s="239"/>
      <c r="BK123" s="239"/>
      <c r="BL123" s="239"/>
      <c r="BM123" s="239"/>
      <c r="BN123" s="239"/>
      <c r="BO123" s="877" t="s">
        <v>449</v>
      </c>
      <c r="BP123" s="878"/>
      <c r="BQ123" s="832">
        <v>10192703</v>
      </c>
      <c r="BR123" s="833"/>
      <c r="BS123" s="833"/>
      <c r="BT123" s="833"/>
      <c r="BU123" s="833"/>
      <c r="BV123" s="833">
        <v>10640498</v>
      </c>
      <c r="BW123" s="833"/>
      <c r="BX123" s="833"/>
      <c r="BY123" s="833"/>
      <c r="BZ123" s="833"/>
      <c r="CA123" s="833">
        <v>9990015</v>
      </c>
      <c r="CB123" s="833"/>
      <c r="CC123" s="833"/>
      <c r="CD123" s="833"/>
      <c r="CE123" s="833"/>
      <c r="CF123" s="748"/>
      <c r="CG123" s="749"/>
      <c r="CH123" s="749"/>
      <c r="CI123" s="749"/>
      <c r="CJ123" s="834"/>
      <c r="CK123" s="869"/>
      <c r="CL123" s="855"/>
      <c r="CM123" s="855"/>
      <c r="CN123" s="855"/>
      <c r="CO123" s="856"/>
      <c r="CP123" s="835" t="s">
        <v>393</v>
      </c>
      <c r="CQ123" s="836"/>
      <c r="CR123" s="836"/>
      <c r="CS123" s="836"/>
      <c r="CT123" s="836"/>
      <c r="CU123" s="836"/>
      <c r="CV123" s="836"/>
      <c r="CW123" s="836"/>
      <c r="CX123" s="836"/>
      <c r="CY123" s="836"/>
      <c r="CZ123" s="836"/>
      <c r="DA123" s="836"/>
      <c r="DB123" s="836"/>
      <c r="DC123" s="836"/>
      <c r="DD123" s="836"/>
      <c r="DE123" s="836"/>
      <c r="DF123" s="837"/>
      <c r="DG123" s="779" t="s">
        <v>122</v>
      </c>
      <c r="DH123" s="780"/>
      <c r="DI123" s="780"/>
      <c r="DJ123" s="780"/>
      <c r="DK123" s="781"/>
      <c r="DL123" s="782" t="s">
        <v>122</v>
      </c>
      <c r="DM123" s="780"/>
      <c r="DN123" s="780"/>
      <c r="DO123" s="780"/>
      <c r="DP123" s="781"/>
      <c r="DQ123" s="782" t="s">
        <v>122</v>
      </c>
      <c r="DR123" s="780"/>
      <c r="DS123" s="780"/>
      <c r="DT123" s="780"/>
      <c r="DU123" s="781"/>
      <c r="DV123" s="824" t="s">
        <v>122</v>
      </c>
      <c r="DW123" s="825"/>
      <c r="DX123" s="825"/>
      <c r="DY123" s="825"/>
      <c r="DZ123" s="826"/>
    </row>
    <row r="124" spans="1:130" s="218" customFormat="1" ht="26.25" customHeight="1" thickBot="1" x14ac:dyDescent="0.2">
      <c r="A124" s="820"/>
      <c r="B124" s="821"/>
      <c r="C124" s="815" t="s">
        <v>438</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122</v>
      </c>
      <c r="AB124" s="780"/>
      <c r="AC124" s="780"/>
      <c r="AD124" s="780"/>
      <c r="AE124" s="781"/>
      <c r="AF124" s="782" t="s">
        <v>122</v>
      </c>
      <c r="AG124" s="780"/>
      <c r="AH124" s="780"/>
      <c r="AI124" s="780"/>
      <c r="AJ124" s="781"/>
      <c r="AK124" s="782" t="s">
        <v>122</v>
      </c>
      <c r="AL124" s="780"/>
      <c r="AM124" s="780"/>
      <c r="AN124" s="780"/>
      <c r="AO124" s="781"/>
      <c r="AP124" s="824" t="s">
        <v>122</v>
      </c>
      <c r="AQ124" s="825"/>
      <c r="AR124" s="825"/>
      <c r="AS124" s="825"/>
      <c r="AT124" s="826"/>
      <c r="AU124" s="827" t="s">
        <v>450</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t="s">
        <v>122</v>
      </c>
      <c r="BR124" s="831"/>
      <c r="BS124" s="831"/>
      <c r="BT124" s="831"/>
      <c r="BU124" s="831"/>
      <c r="BV124" s="831" t="s">
        <v>122</v>
      </c>
      <c r="BW124" s="831"/>
      <c r="BX124" s="831"/>
      <c r="BY124" s="831"/>
      <c r="BZ124" s="831"/>
      <c r="CA124" s="831" t="s">
        <v>122</v>
      </c>
      <c r="CB124" s="831"/>
      <c r="CC124" s="831"/>
      <c r="CD124" s="831"/>
      <c r="CE124" s="831"/>
      <c r="CF124" s="726"/>
      <c r="CG124" s="727"/>
      <c r="CH124" s="727"/>
      <c r="CI124" s="727"/>
      <c r="CJ124" s="862"/>
      <c r="CK124" s="870"/>
      <c r="CL124" s="870"/>
      <c r="CM124" s="870"/>
      <c r="CN124" s="870"/>
      <c r="CO124" s="871"/>
      <c r="CP124" s="835" t="s">
        <v>451</v>
      </c>
      <c r="CQ124" s="836"/>
      <c r="CR124" s="836"/>
      <c r="CS124" s="836"/>
      <c r="CT124" s="836"/>
      <c r="CU124" s="836"/>
      <c r="CV124" s="836"/>
      <c r="CW124" s="836"/>
      <c r="CX124" s="836"/>
      <c r="CY124" s="836"/>
      <c r="CZ124" s="836"/>
      <c r="DA124" s="836"/>
      <c r="DB124" s="836"/>
      <c r="DC124" s="836"/>
      <c r="DD124" s="836"/>
      <c r="DE124" s="836"/>
      <c r="DF124" s="837"/>
      <c r="DG124" s="763">
        <v>764304</v>
      </c>
      <c r="DH124" s="764"/>
      <c r="DI124" s="764"/>
      <c r="DJ124" s="764"/>
      <c r="DK124" s="765"/>
      <c r="DL124" s="766">
        <v>742918</v>
      </c>
      <c r="DM124" s="764"/>
      <c r="DN124" s="764"/>
      <c r="DO124" s="764"/>
      <c r="DP124" s="765"/>
      <c r="DQ124" s="766" t="s">
        <v>122</v>
      </c>
      <c r="DR124" s="764"/>
      <c r="DS124" s="764"/>
      <c r="DT124" s="764"/>
      <c r="DU124" s="765"/>
      <c r="DV124" s="848" t="s">
        <v>122</v>
      </c>
      <c r="DW124" s="849"/>
      <c r="DX124" s="849"/>
      <c r="DY124" s="849"/>
      <c r="DZ124" s="850"/>
    </row>
    <row r="125" spans="1:130" s="218" customFormat="1" ht="26.25" customHeight="1" x14ac:dyDescent="0.15">
      <c r="A125" s="820"/>
      <c r="B125" s="821"/>
      <c r="C125" s="815" t="s">
        <v>440</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122</v>
      </c>
      <c r="AB125" s="780"/>
      <c r="AC125" s="780"/>
      <c r="AD125" s="780"/>
      <c r="AE125" s="781"/>
      <c r="AF125" s="782" t="s">
        <v>122</v>
      </c>
      <c r="AG125" s="780"/>
      <c r="AH125" s="780"/>
      <c r="AI125" s="780"/>
      <c r="AJ125" s="781"/>
      <c r="AK125" s="782" t="s">
        <v>122</v>
      </c>
      <c r="AL125" s="780"/>
      <c r="AM125" s="780"/>
      <c r="AN125" s="780"/>
      <c r="AO125" s="781"/>
      <c r="AP125" s="824" t="s">
        <v>122</v>
      </c>
      <c r="AQ125" s="825"/>
      <c r="AR125" s="825"/>
      <c r="AS125" s="825"/>
      <c r="AT125" s="826"/>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851" t="s">
        <v>452</v>
      </c>
      <c r="CL125" s="852"/>
      <c r="CM125" s="852"/>
      <c r="CN125" s="852"/>
      <c r="CO125" s="853"/>
      <c r="CP125" s="860" t="s">
        <v>453</v>
      </c>
      <c r="CQ125" s="808"/>
      <c r="CR125" s="808"/>
      <c r="CS125" s="808"/>
      <c r="CT125" s="808"/>
      <c r="CU125" s="808"/>
      <c r="CV125" s="808"/>
      <c r="CW125" s="808"/>
      <c r="CX125" s="808"/>
      <c r="CY125" s="808"/>
      <c r="CZ125" s="808"/>
      <c r="DA125" s="808"/>
      <c r="DB125" s="808"/>
      <c r="DC125" s="808"/>
      <c r="DD125" s="808"/>
      <c r="DE125" s="808"/>
      <c r="DF125" s="809"/>
      <c r="DG125" s="861" t="s">
        <v>122</v>
      </c>
      <c r="DH125" s="842"/>
      <c r="DI125" s="842"/>
      <c r="DJ125" s="842"/>
      <c r="DK125" s="842"/>
      <c r="DL125" s="842" t="s">
        <v>122</v>
      </c>
      <c r="DM125" s="842"/>
      <c r="DN125" s="842"/>
      <c r="DO125" s="842"/>
      <c r="DP125" s="842"/>
      <c r="DQ125" s="842" t="s">
        <v>122</v>
      </c>
      <c r="DR125" s="842"/>
      <c r="DS125" s="842"/>
      <c r="DT125" s="842"/>
      <c r="DU125" s="842"/>
      <c r="DV125" s="843" t="s">
        <v>122</v>
      </c>
      <c r="DW125" s="843"/>
      <c r="DX125" s="843"/>
      <c r="DY125" s="843"/>
      <c r="DZ125" s="844"/>
    </row>
    <row r="126" spans="1:130" s="218" customFormat="1" ht="26.25" customHeight="1" thickBot="1" x14ac:dyDescent="0.2">
      <c r="A126" s="820"/>
      <c r="B126" s="821"/>
      <c r="C126" s="815" t="s">
        <v>442</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122</v>
      </c>
      <c r="AB126" s="780"/>
      <c r="AC126" s="780"/>
      <c r="AD126" s="780"/>
      <c r="AE126" s="781"/>
      <c r="AF126" s="782" t="s">
        <v>122</v>
      </c>
      <c r="AG126" s="780"/>
      <c r="AH126" s="780"/>
      <c r="AI126" s="780"/>
      <c r="AJ126" s="781"/>
      <c r="AK126" s="782" t="s">
        <v>122</v>
      </c>
      <c r="AL126" s="780"/>
      <c r="AM126" s="780"/>
      <c r="AN126" s="780"/>
      <c r="AO126" s="781"/>
      <c r="AP126" s="824" t="s">
        <v>122</v>
      </c>
      <c r="AQ126" s="825"/>
      <c r="AR126" s="825"/>
      <c r="AS126" s="825"/>
      <c r="AT126" s="826"/>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854"/>
      <c r="CL126" s="855"/>
      <c r="CM126" s="855"/>
      <c r="CN126" s="855"/>
      <c r="CO126" s="856"/>
      <c r="CP126" s="815" t="s">
        <v>454</v>
      </c>
      <c r="CQ126" s="752"/>
      <c r="CR126" s="752"/>
      <c r="CS126" s="752"/>
      <c r="CT126" s="752"/>
      <c r="CU126" s="752"/>
      <c r="CV126" s="752"/>
      <c r="CW126" s="752"/>
      <c r="CX126" s="752"/>
      <c r="CY126" s="752"/>
      <c r="CZ126" s="752"/>
      <c r="DA126" s="752"/>
      <c r="DB126" s="752"/>
      <c r="DC126" s="752"/>
      <c r="DD126" s="752"/>
      <c r="DE126" s="752"/>
      <c r="DF126" s="753"/>
      <c r="DG126" s="816" t="s">
        <v>122</v>
      </c>
      <c r="DH126" s="817"/>
      <c r="DI126" s="817"/>
      <c r="DJ126" s="817"/>
      <c r="DK126" s="817"/>
      <c r="DL126" s="817" t="s">
        <v>122</v>
      </c>
      <c r="DM126" s="817"/>
      <c r="DN126" s="817"/>
      <c r="DO126" s="817"/>
      <c r="DP126" s="817"/>
      <c r="DQ126" s="817" t="s">
        <v>122</v>
      </c>
      <c r="DR126" s="817"/>
      <c r="DS126" s="817"/>
      <c r="DT126" s="817"/>
      <c r="DU126" s="817"/>
      <c r="DV126" s="794" t="s">
        <v>122</v>
      </c>
      <c r="DW126" s="794"/>
      <c r="DX126" s="794"/>
      <c r="DY126" s="794"/>
      <c r="DZ126" s="795"/>
    </row>
    <row r="127" spans="1:130" s="218" customFormat="1" ht="26.25" customHeight="1" x14ac:dyDescent="0.15">
      <c r="A127" s="822"/>
      <c r="B127" s="823"/>
      <c r="C127" s="838" t="s">
        <v>455</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t="s">
        <v>122</v>
      </c>
      <c r="AB127" s="780"/>
      <c r="AC127" s="780"/>
      <c r="AD127" s="780"/>
      <c r="AE127" s="781"/>
      <c r="AF127" s="782" t="s">
        <v>122</v>
      </c>
      <c r="AG127" s="780"/>
      <c r="AH127" s="780"/>
      <c r="AI127" s="780"/>
      <c r="AJ127" s="781"/>
      <c r="AK127" s="782" t="s">
        <v>122</v>
      </c>
      <c r="AL127" s="780"/>
      <c r="AM127" s="780"/>
      <c r="AN127" s="780"/>
      <c r="AO127" s="781"/>
      <c r="AP127" s="824" t="s">
        <v>122</v>
      </c>
      <c r="AQ127" s="825"/>
      <c r="AR127" s="825"/>
      <c r="AS127" s="825"/>
      <c r="AT127" s="826"/>
      <c r="AU127" s="220"/>
      <c r="AV127" s="220"/>
      <c r="AW127" s="220"/>
      <c r="AX127" s="841" t="s">
        <v>456</v>
      </c>
      <c r="AY127" s="812"/>
      <c r="AZ127" s="812"/>
      <c r="BA127" s="812"/>
      <c r="BB127" s="812"/>
      <c r="BC127" s="812"/>
      <c r="BD127" s="812"/>
      <c r="BE127" s="813"/>
      <c r="BF127" s="811" t="s">
        <v>457</v>
      </c>
      <c r="BG127" s="812"/>
      <c r="BH127" s="812"/>
      <c r="BI127" s="812"/>
      <c r="BJ127" s="812"/>
      <c r="BK127" s="812"/>
      <c r="BL127" s="813"/>
      <c r="BM127" s="811" t="s">
        <v>458</v>
      </c>
      <c r="BN127" s="812"/>
      <c r="BO127" s="812"/>
      <c r="BP127" s="812"/>
      <c r="BQ127" s="812"/>
      <c r="BR127" s="812"/>
      <c r="BS127" s="813"/>
      <c r="BT127" s="811" t="s">
        <v>459</v>
      </c>
      <c r="BU127" s="812"/>
      <c r="BV127" s="812"/>
      <c r="BW127" s="812"/>
      <c r="BX127" s="812"/>
      <c r="BY127" s="812"/>
      <c r="BZ127" s="814"/>
      <c r="CA127" s="220"/>
      <c r="CB127" s="220"/>
      <c r="CC127" s="220"/>
      <c r="CD127" s="243"/>
      <c r="CE127" s="243"/>
      <c r="CF127" s="243"/>
      <c r="CG127" s="220"/>
      <c r="CH127" s="220"/>
      <c r="CI127" s="220"/>
      <c r="CJ127" s="242"/>
      <c r="CK127" s="854"/>
      <c r="CL127" s="855"/>
      <c r="CM127" s="855"/>
      <c r="CN127" s="855"/>
      <c r="CO127" s="856"/>
      <c r="CP127" s="815" t="s">
        <v>460</v>
      </c>
      <c r="CQ127" s="752"/>
      <c r="CR127" s="752"/>
      <c r="CS127" s="752"/>
      <c r="CT127" s="752"/>
      <c r="CU127" s="752"/>
      <c r="CV127" s="752"/>
      <c r="CW127" s="752"/>
      <c r="CX127" s="752"/>
      <c r="CY127" s="752"/>
      <c r="CZ127" s="752"/>
      <c r="DA127" s="752"/>
      <c r="DB127" s="752"/>
      <c r="DC127" s="752"/>
      <c r="DD127" s="752"/>
      <c r="DE127" s="752"/>
      <c r="DF127" s="753"/>
      <c r="DG127" s="816" t="s">
        <v>122</v>
      </c>
      <c r="DH127" s="817"/>
      <c r="DI127" s="817"/>
      <c r="DJ127" s="817"/>
      <c r="DK127" s="817"/>
      <c r="DL127" s="817" t="s">
        <v>122</v>
      </c>
      <c r="DM127" s="817"/>
      <c r="DN127" s="817"/>
      <c r="DO127" s="817"/>
      <c r="DP127" s="817"/>
      <c r="DQ127" s="817" t="s">
        <v>122</v>
      </c>
      <c r="DR127" s="817"/>
      <c r="DS127" s="817"/>
      <c r="DT127" s="817"/>
      <c r="DU127" s="817"/>
      <c r="DV127" s="794" t="s">
        <v>122</v>
      </c>
      <c r="DW127" s="794"/>
      <c r="DX127" s="794"/>
      <c r="DY127" s="794"/>
      <c r="DZ127" s="795"/>
    </row>
    <row r="128" spans="1:130" s="218" customFormat="1" ht="26.25" customHeight="1" thickBot="1" x14ac:dyDescent="0.2">
      <c r="A128" s="796" t="s">
        <v>461</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462</v>
      </c>
      <c r="X128" s="798"/>
      <c r="Y128" s="798"/>
      <c r="Z128" s="799"/>
      <c r="AA128" s="800">
        <v>33955</v>
      </c>
      <c r="AB128" s="801"/>
      <c r="AC128" s="801"/>
      <c r="AD128" s="801"/>
      <c r="AE128" s="802"/>
      <c r="AF128" s="803">
        <v>20110</v>
      </c>
      <c r="AG128" s="801"/>
      <c r="AH128" s="801"/>
      <c r="AI128" s="801"/>
      <c r="AJ128" s="802"/>
      <c r="AK128" s="803">
        <v>42111</v>
      </c>
      <c r="AL128" s="801"/>
      <c r="AM128" s="801"/>
      <c r="AN128" s="801"/>
      <c r="AO128" s="802"/>
      <c r="AP128" s="804"/>
      <c r="AQ128" s="805"/>
      <c r="AR128" s="805"/>
      <c r="AS128" s="805"/>
      <c r="AT128" s="806"/>
      <c r="AU128" s="220"/>
      <c r="AV128" s="220"/>
      <c r="AW128" s="220"/>
      <c r="AX128" s="807" t="s">
        <v>463</v>
      </c>
      <c r="AY128" s="808"/>
      <c r="AZ128" s="808"/>
      <c r="BA128" s="808"/>
      <c r="BB128" s="808"/>
      <c r="BC128" s="808"/>
      <c r="BD128" s="808"/>
      <c r="BE128" s="809"/>
      <c r="BF128" s="786" t="s">
        <v>122</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43"/>
      <c r="CB128" s="243"/>
      <c r="CC128" s="243"/>
      <c r="CD128" s="243"/>
      <c r="CE128" s="243"/>
      <c r="CF128" s="243"/>
      <c r="CG128" s="220"/>
      <c r="CH128" s="220"/>
      <c r="CI128" s="220"/>
      <c r="CJ128" s="242"/>
      <c r="CK128" s="857"/>
      <c r="CL128" s="858"/>
      <c r="CM128" s="858"/>
      <c r="CN128" s="858"/>
      <c r="CO128" s="859"/>
      <c r="CP128" s="789" t="s">
        <v>464</v>
      </c>
      <c r="CQ128" s="730"/>
      <c r="CR128" s="730"/>
      <c r="CS128" s="730"/>
      <c r="CT128" s="730"/>
      <c r="CU128" s="730"/>
      <c r="CV128" s="730"/>
      <c r="CW128" s="730"/>
      <c r="CX128" s="730"/>
      <c r="CY128" s="730"/>
      <c r="CZ128" s="730"/>
      <c r="DA128" s="730"/>
      <c r="DB128" s="730"/>
      <c r="DC128" s="730"/>
      <c r="DD128" s="730"/>
      <c r="DE128" s="730"/>
      <c r="DF128" s="731"/>
      <c r="DG128" s="790" t="s">
        <v>122</v>
      </c>
      <c r="DH128" s="791"/>
      <c r="DI128" s="791"/>
      <c r="DJ128" s="791"/>
      <c r="DK128" s="791"/>
      <c r="DL128" s="791" t="s">
        <v>122</v>
      </c>
      <c r="DM128" s="791"/>
      <c r="DN128" s="791"/>
      <c r="DO128" s="791"/>
      <c r="DP128" s="791"/>
      <c r="DQ128" s="791" t="s">
        <v>122</v>
      </c>
      <c r="DR128" s="791"/>
      <c r="DS128" s="791"/>
      <c r="DT128" s="791"/>
      <c r="DU128" s="791"/>
      <c r="DV128" s="792" t="s">
        <v>122</v>
      </c>
      <c r="DW128" s="792"/>
      <c r="DX128" s="792"/>
      <c r="DY128" s="792"/>
      <c r="DZ128" s="793"/>
    </row>
    <row r="129" spans="1:131" s="218"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465</v>
      </c>
      <c r="X129" s="777"/>
      <c r="Y129" s="777"/>
      <c r="Z129" s="778"/>
      <c r="AA129" s="779">
        <v>3488697</v>
      </c>
      <c r="AB129" s="780"/>
      <c r="AC129" s="780"/>
      <c r="AD129" s="780"/>
      <c r="AE129" s="781"/>
      <c r="AF129" s="782">
        <v>3527531</v>
      </c>
      <c r="AG129" s="780"/>
      <c r="AH129" s="780"/>
      <c r="AI129" s="780"/>
      <c r="AJ129" s="781"/>
      <c r="AK129" s="782">
        <v>3662922</v>
      </c>
      <c r="AL129" s="780"/>
      <c r="AM129" s="780"/>
      <c r="AN129" s="780"/>
      <c r="AO129" s="781"/>
      <c r="AP129" s="783"/>
      <c r="AQ129" s="784"/>
      <c r="AR129" s="784"/>
      <c r="AS129" s="784"/>
      <c r="AT129" s="785"/>
      <c r="AU129" s="221"/>
      <c r="AV129" s="221"/>
      <c r="AW129" s="221"/>
      <c r="AX129" s="751" t="s">
        <v>466</v>
      </c>
      <c r="AY129" s="752"/>
      <c r="AZ129" s="752"/>
      <c r="BA129" s="752"/>
      <c r="BB129" s="752"/>
      <c r="BC129" s="752"/>
      <c r="BD129" s="752"/>
      <c r="BE129" s="753"/>
      <c r="BF129" s="770" t="s">
        <v>122</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15">
      <c r="A130" s="774" t="s">
        <v>467</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468</v>
      </c>
      <c r="X130" s="777"/>
      <c r="Y130" s="777"/>
      <c r="Z130" s="778"/>
      <c r="AA130" s="779">
        <v>332659</v>
      </c>
      <c r="AB130" s="780"/>
      <c r="AC130" s="780"/>
      <c r="AD130" s="780"/>
      <c r="AE130" s="781"/>
      <c r="AF130" s="782">
        <v>335303</v>
      </c>
      <c r="AG130" s="780"/>
      <c r="AH130" s="780"/>
      <c r="AI130" s="780"/>
      <c r="AJ130" s="781"/>
      <c r="AK130" s="782">
        <v>398297</v>
      </c>
      <c r="AL130" s="780"/>
      <c r="AM130" s="780"/>
      <c r="AN130" s="780"/>
      <c r="AO130" s="781"/>
      <c r="AP130" s="783"/>
      <c r="AQ130" s="784"/>
      <c r="AR130" s="784"/>
      <c r="AS130" s="784"/>
      <c r="AT130" s="785"/>
      <c r="AU130" s="221"/>
      <c r="AV130" s="221"/>
      <c r="AW130" s="221"/>
      <c r="AX130" s="751" t="s">
        <v>469</v>
      </c>
      <c r="AY130" s="752"/>
      <c r="AZ130" s="752"/>
      <c r="BA130" s="752"/>
      <c r="BB130" s="752"/>
      <c r="BC130" s="752"/>
      <c r="BD130" s="752"/>
      <c r="BE130" s="753"/>
      <c r="BF130" s="754">
        <v>4</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470</v>
      </c>
      <c r="X131" s="761"/>
      <c r="Y131" s="761"/>
      <c r="Z131" s="762"/>
      <c r="AA131" s="763">
        <v>3156038</v>
      </c>
      <c r="AB131" s="764"/>
      <c r="AC131" s="764"/>
      <c r="AD131" s="764"/>
      <c r="AE131" s="765"/>
      <c r="AF131" s="766">
        <v>3192228</v>
      </c>
      <c r="AG131" s="764"/>
      <c r="AH131" s="764"/>
      <c r="AI131" s="764"/>
      <c r="AJ131" s="765"/>
      <c r="AK131" s="766">
        <v>3264625</v>
      </c>
      <c r="AL131" s="764"/>
      <c r="AM131" s="764"/>
      <c r="AN131" s="764"/>
      <c r="AO131" s="765"/>
      <c r="AP131" s="767"/>
      <c r="AQ131" s="768"/>
      <c r="AR131" s="768"/>
      <c r="AS131" s="768"/>
      <c r="AT131" s="769"/>
      <c r="AU131" s="221"/>
      <c r="AV131" s="221"/>
      <c r="AW131" s="221"/>
      <c r="AX131" s="729" t="s">
        <v>471</v>
      </c>
      <c r="AY131" s="730"/>
      <c r="AZ131" s="730"/>
      <c r="BA131" s="730"/>
      <c r="BB131" s="730"/>
      <c r="BC131" s="730"/>
      <c r="BD131" s="730"/>
      <c r="BE131" s="731"/>
      <c r="BF131" s="732" t="s">
        <v>122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15">
      <c r="A132" s="738" t="s">
        <v>472</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473</v>
      </c>
      <c r="W132" s="742"/>
      <c r="X132" s="742"/>
      <c r="Y132" s="742"/>
      <c r="Z132" s="743"/>
      <c r="AA132" s="744">
        <v>3.8597760860000001</v>
      </c>
      <c r="AB132" s="745"/>
      <c r="AC132" s="745"/>
      <c r="AD132" s="745"/>
      <c r="AE132" s="746"/>
      <c r="AF132" s="747">
        <v>4.3672319149999996</v>
      </c>
      <c r="AG132" s="745"/>
      <c r="AH132" s="745"/>
      <c r="AI132" s="745"/>
      <c r="AJ132" s="746"/>
      <c r="AK132" s="747">
        <v>3.960822453</v>
      </c>
      <c r="AL132" s="745"/>
      <c r="AM132" s="745"/>
      <c r="AN132" s="745"/>
      <c r="AO132" s="746"/>
      <c r="AP132" s="748"/>
      <c r="AQ132" s="749"/>
      <c r="AR132" s="749"/>
      <c r="AS132" s="749"/>
      <c r="AT132" s="75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474</v>
      </c>
      <c r="W133" s="721"/>
      <c r="X133" s="721"/>
      <c r="Y133" s="721"/>
      <c r="Z133" s="722"/>
      <c r="AA133" s="723">
        <v>3.2</v>
      </c>
      <c r="AB133" s="724"/>
      <c r="AC133" s="724"/>
      <c r="AD133" s="724"/>
      <c r="AE133" s="725"/>
      <c r="AF133" s="723">
        <v>3.7</v>
      </c>
      <c r="AG133" s="724"/>
      <c r="AH133" s="724"/>
      <c r="AI133" s="724"/>
      <c r="AJ133" s="725"/>
      <c r="AK133" s="723">
        <v>4</v>
      </c>
      <c r="AL133" s="724"/>
      <c r="AM133" s="724"/>
      <c r="AN133" s="724"/>
      <c r="AO133" s="725"/>
      <c r="AP133" s="726"/>
      <c r="AQ133" s="727"/>
      <c r="AR133" s="727"/>
      <c r="AS133" s="727"/>
      <c r="AT133" s="728"/>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15">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25" hidden="1" x14ac:dyDescent="0.15">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ewj8j6yt12MjnEhuKSRKP5JF1VD+pbVAWTtbgxTruv1TnlGiipouyaMG3xarny37gPq0L5Lutf5JUt21eYGC8w==" saltValue="y/1DZRiFKc+e7WYiQcF5fA=="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48" customWidth="1"/>
    <col min="121" max="121" width="0" style="247" hidden="1" customWidth="1"/>
    <col min="122" max="16384" width="9" style="247" hidden="1"/>
  </cols>
  <sheetData>
    <row r="1" spans="1:120"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7"/>
    </row>
    <row r="17" spans="119:120" x14ac:dyDescent="0.15">
      <c r="DP17" s="247"/>
    </row>
    <row r="18" spans="119:120" x14ac:dyDescent="0.15"/>
    <row r="19" spans="119:120" x14ac:dyDescent="0.15"/>
    <row r="20" spans="119:120" x14ac:dyDescent="0.15">
      <c r="DO20" s="247"/>
      <c r="DP20" s="247"/>
    </row>
    <row r="21" spans="119:120" x14ac:dyDescent="0.15">
      <c r="DP21" s="247"/>
    </row>
    <row r="22" spans="119:120" x14ac:dyDescent="0.15"/>
    <row r="23" spans="119:120" x14ac:dyDescent="0.15">
      <c r="DO23" s="247"/>
      <c r="DP23" s="247"/>
    </row>
    <row r="24" spans="119:120" x14ac:dyDescent="0.15">
      <c r="DP24" s="247"/>
    </row>
    <row r="25" spans="119:120" x14ac:dyDescent="0.15">
      <c r="DP25" s="247"/>
    </row>
    <row r="26" spans="119:120" x14ac:dyDescent="0.15">
      <c r="DO26" s="247"/>
      <c r="DP26" s="247"/>
    </row>
    <row r="27" spans="119:120" x14ac:dyDescent="0.15"/>
    <row r="28" spans="119:120" x14ac:dyDescent="0.15">
      <c r="DO28" s="247"/>
      <c r="DP28" s="247"/>
    </row>
    <row r="29" spans="119:120" x14ac:dyDescent="0.15">
      <c r="DP29" s="247"/>
    </row>
    <row r="30" spans="119:120" x14ac:dyDescent="0.15"/>
    <row r="31" spans="119:120" x14ac:dyDescent="0.15">
      <c r="DO31" s="247"/>
      <c r="DP31" s="247"/>
    </row>
    <row r="32" spans="119:120" x14ac:dyDescent="0.15"/>
    <row r="33" spans="98:120" x14ac:dyDescent="0.15">
      <c r="DO33" s="247"/>
      <c r="DP33" s="247"/>
    </row>
    <row r="34" spans="98:120" x14ac:dyDescent="0.15">
      <c r="DM34" s="247"/>
    </row>
    <row r="35" spans="98:120" x14ac:dyDescent="0.15">
      <c r="CT35" s="247"/>
      <c r="CU35" s="247"/>
      <c r="CV35" s="247"/>
      <c r="CY35" s="247"/>
      <c r="CZ35" s="247"/>
      <c r="DA35" s="247"/>
      <c r="DD35" s="247"/>
      <c r="DE35" s="247"/>
      <c r="DF35" s="247"/>
      <c r="DI35" s="247"/>
      <c r="DJ35" s="247"/>
      <c r="DK35" s="247"/>
      <c r="DM35" s="247"/>
      <c r="DN35" s="247"/>
      <c r="DO35" s="247"/>
      <c r="DP35" s="247"/>
    </row>
    <row r="36" spans="98:120" x14ac:dyDescent="0.15"/>
    <row r="37" spans="98:120" x14ac:dyDescent="0.15">
      <c r="CW37" s="247"/>
      <c r="DB37" s="247"/>
      <c r="DG37" s="247"/>
      <c r="DL37" s="247"/>
      <c r="DP37" s="247"/>
    </row>
    <row r="38" spans="98:120" x14ac:dyDescent="0.15">
      <c r="CT38" s="247"/>
      <c r="CU38" s="247"/>
      <c r="CV38" s="247"/>
      <c r="CW38" s="247"/>
      <c r="CY38" s="247"/>
      <c r="CZ38" s="247"/>
      <c r="DA38" s="247"/>
      <c r="DB38" s="247"/>
      <c r="DD38" s="247"/>
      <c r="DE38" s="247"/>
      <c r="DF38" s="247"/>
      <c r="DG38" s="247"/>
      <c r="DI38" s="247"/>
      <c r="DJ38" s="247"/>
      <c r="DK38" s="247"/>
      <c r="DL38" s="247"/>
      <c r="DN38" s="247"/>
      <c r="DO38" s="247"/>
      <c r="DP38" s="24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7"/>
      <c r="DO49" s="247"/>
      <c r="DP49" s="24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7"/>
      <c r="CS63" s="247"/>
      <c r="CX63" s="247"/>
      <c r="DC63" s="247"/>
      <c r="DH63" s="247"/>
    </row>
    <row r="64" spans="22:120" x14ac:dyDescent="0.15">
      <c r="V64" s="247"/>
    </row>
    <row r="65" spans="15:120" x14ac:dyDescent="0.15">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x14ac:dyDescent="0.15">
      <c r="Q66" s="247"/>
      <c r="S66" s="247"/>
      <c r="U66" s="247"/>
      <c r="DM66" s="247"/>
    </row>
    <row r="67" spans="15:120" x14ac:dyDescent="0.15">
      <c r="O67" s="247"/>
      <c r="P67" s="247"/>
      <c r="R67" s="247"/>
      <c r="T67" s="247"/>
      <c r="Y67" s="247"/>
      <c r="CT67" s="247"/>
      <c r="CV67" s="247"/>
      <c r="CW67" s="247"/>
      <c r="CY67" s="247"/>
      <c r="DA67" s="247"/>
      <c r="DB67" s="247"/>
      <c r="DD67" s="247"/>
      <c r="DF67" s="247"/>
      <c r="DG67" s="247"/>
      <c r="DI67" s="247"/>
      <c r="DK67" s="247"/>
      <c r="DL67" s="247"/>
      <c r="DN67" s="247"/>
      <c r="DO67" s="247"/>
      <c r="DP67" s="247"/>
    </row>
    <row r="68" spans="15:120" x14ac:dyDescent="0.15"/>
    <row r="69" spans="15:120" x14ac:dyDescent="0.15"/>
    <row r="70" spans="15:120" x14ac:dyDescent="0.15"/>
    <row r="71" spans="15:120" x14ac:dyDescent="0.15"/>
    <row r="72" spans="15:120" x14ac:dyDescent="0.15">
      <c r="DP72" s="247"/>
    </row>
    <row r="73" spans="15:120" x14ac:dyDescent="0.15">
      <c r="DP73" s="24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7"/>
      <c r="CX96" s="247"/>
      <c r="DC96" s="247"/>
      <c r="DH96" s="247"/>
    </row>
    <row r="97" spans="24:120" x14ac:dyDescent="0.15">
      <c r="CS97" s="247"/>
      <c r="CX97" s="247"/>
      <c r="DC97" s="247"/>
      <c r="DH97" s="247"/>
      <c r="DP97" s="248" t="s">
        <v>475</v>
      </c>
    </row>
    <row r="98" spans="24:120" hidden="1" x14ac:dyDescent="0.15">
      <c r="CS98" s="247"/>
      <c r="CX98" s="247"/>
      <c r="DC98" s="247"/>
      <c r="DH98" s="247"/>
    </row>
    <row r="99" spans="24:120" hidden="1" x14ac:dyDescent="0.15">
      <c r="CS99" s="247"/>
      <c r="CX99" s="247"/>
      <c r="DC99" s="247"/>
      <c r="DH99" s="247"/>
    </row>
    <row r="101" spans="24:120" ht="12" hidden="1" customHeight="1" x14ac:dyDescent="0.15">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15">
      <c r="CU102" s="247"/>
      <c r="CZ102" s="247"/>
      <c r="DE102" s="247"/>
      <c r="DJ102" s="247"/>
      <c r="DM102" s="247"/>
    </row>
    <row r="103" spans="24:120" hidden="1" x14ac:dyDescent="0.15">
      <c r="CT103" s="247"/>
      <c r="CV103" s="247"/>
      <c r="CW103" s="247"/>
      <c r="CY103" s="247"/>
      <c r="DA103" s="247"/>
      <c r="DB103" s="247"/>
      <c r="DD103" s="247"/>
      <c r="DF103" s="247"/>
      <c r="DG103" s="247"/>
      <c r="DI103" s="247"/>
      <c r="DK103" s="247"/>
      <c r="DL103" s="247"/>
      <c r="DM103" s="247"/>
      <c r="DN103" s="247"/>
      <c r="DO103" s="247"/>
      <c r="DP103" s="247"/>
    </row>
    <row r="104" spans="24:120" hidden="1" x14ac:dyDescent="0.15">
      <c r="CV104" s="247"/>
      <c r="CW104" s="247"/>
      <c r="DA104" s="247"/>
      <c r="DB104" s="247"/>
      <c r="DF104" s="247"/>
      <c r="DG104" s="247"/>
      <c r="DK104" s="247"/>
      <c r="DL104" s="247"/>
      <c r="DN104" s="247"/>
      <c r="DO104" s="247"/>
      <c r="DP104" s="247"/>
    </row>
    <row r="105" spans="24:120" ht="12.75" hidden="1" customHeight="1" x14ac:dyDescent="0.15"/>
  </sheetData>
  <sheetProtection algorithmName="SHA-512" hashValue="Qf1JQe/j1k7LAnfcpAdlmJdobxyUTbaka/kEQTNxCRZ6bpbVn8vgi19HtknpGZZUCxLwPgenyLd4iU0Hdizg/A==" saltValue="45JQGOwov26RPblgauR3MQ==" spinCount="100000" sheet="1" objects="1" scenarios="1"/>
  <dataConsolidate/>
  <phoneticPr fontId="2"/>
  <printOptions horizontalCentered="1" verticalCentered="1"/>
  <pageMargins left="0" right="0" top="0" bottom="0" header="0" footer="0"/>
  <pageSetup paperSize="9" scale="45"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48" customWidth="1"/>
    <col min="117" max="16384" width="9" style="247" hidden="1"/>
  </cols>
  <sheetData>
    <row r="1" spans="2:116"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x14ac:dyDescent="0.15"/>
    <row r="3" spans="2:116" x14ac:dyDescent="0.15"/>
    <row r="4" spans="2:116" x14ac:dyDescent="0.15">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x14ac:dyDescent="0.15">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x14ac:dyDescent="0.15"/>
    <row r="20" spans="9:116" x14ac:dyDescent="0.15"/>
    <row r="21" spans="9:116" x14ac:dyDescent="0.15">
      <c r="DL21" s="247"/>
    </row>
    <row r="22" spans="9:116" x14ac:dyDescent="0.15">
      <c r="DI22" s="247"/>
      <c r="DJ22" s="247"/>
      <c r="DK22" s="247"/>
      <c r="DL22" s="247"/>
    </row>
    <row r="23" spans="9:116" x14ac:dyDescent="0.15">
      <c r="CY23" s="247"/>
      <c r="CZ23" s="247"/>
      <c r="DA23" s="247"/>
      <c r="DB23" s="247"/>
      <c r="DC23" s="247"/>
      <c r="DD23" s="247"/>
      <c r="DE23" s="247"/>
      <c r="DF23" s="247"/>
      <c r="DG23" s="247"/>
      <c r="DH23" s="247"/>
      <c r="DI23" s="247"/>
      <c r="DJ23" s="247"/>
      <c r="DK23" s="247"/>
      <c r="DL23" s="24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7"/>
      <c r="DA35" s="247"/>
      <c r="DB35" s="247"/>
      <c r="DC35" s="247"/>
      <c r="DD35" s="247"/>
      <c r="DE35" s="247"/>
      <c r="DF35" s="247"/>
      <c r="DG35" s="247"/>
      <c r="DH35" s="247"/>
      <c r="DI35" s="247"/>
      <c r="DJ35" s="247"/>
      <c r="DK35" s="247"/>
      <c r="DL35" s="247"/>
    </row>
    <row r="36" spans="15:116" x14ac:dyDescent="0.15"/>
    <row r="37" spans="15:116" x14ac:dyDescent="0.15">
      <c r="DL37" s="247"/>
    </row>
    <row r="38" spans="15:116" x14ac:dyDescent="0.15">
      <c r="DI38" s="247"/>
      <c r="DJ38" s="247"/>
      <c r="DK38" s="247"/>
      <c r="DL38" s="247"/>
    </row>
    <row r="39" spans="15:116" x14ac:dyDescent="0.15"/>
    <row r="40" spans="15:116" x14ac:dyDescent="0.15"/>
    <row r="41" spans="15:116" x14ac:dyDescent="0.15"/>
    <row r="42" spans="15:116" x14ac:dyDescent="0.15"/>
    <row r="43" spans="15:116" x14ac:dyDescent="0.15">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x14ac:dyDescent="0.15">
      <c r="DL44" s="247"/>
    </row>
    <row r="45" spans="15:116" x14ac:dyDescent="0.15"/>
    <row r="46" spans="15:116" x14ac:dyDescent="0.15">
      <c r="DA46" s="247"/>
      <c r="DB46" s="247"/>
      <c r="DC46" s="247"/>
      <c r="DD46" s="247"/>
      <c r="DE46" s="247"/>
      <c r="DF46" s="247"/>
      <c r="DG46" s="247"/>
      <c r="DH46" s="247"/>
      <c r="DI46" s="247"/>
      <c r="DJ46" s="247"/>
      <c r="DK46" s="247"/>
      <c r="DL46" s="247"/>
    </row>
    <row r="47" spans="15:116" x14ac:dyDescent="0.15"/>
    <row r="48" spans="15:116" x14ac:dyDescent="0.15"/>
    <row r="49" spans="104:116" x14ac:dyDescent="0.15"/>
    <row r="50" spans="104:116" x14ac:dyDescent="0.15">
      <c r="CZ50" s="247"/>
      <c r="DA50" s="247"/>
      <c r="DB50" s="247"/>
      <c r="DC50" s="247"/>
      <c r="DD50" s="247"/>
      <c r="DE50" s="247"/>
      <c r="DF50" s="247"/>
      <c r="DG50" s="247"/>
      <c r="DH50" s="247"/>
      <c r="DI50" s="247"/>
      <c r="DJ50" s="247"/>
      <c r="DK50" s="247"/>
      <c r="DL50" s="247"/>
    </row>
    <row r="51" spans="104:116" x14ac:dyDescent="0.15"/>
    <row r="52" spans="104:116" x14ac:dyDescent="0.15"/>
    <row r="53" spans="104:116" x14ac:dyDescent="0.15">
      <c r="DL53" s="24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7"/>
      <c r="DD67" s="247"/>
      <c r="DE67" s="247"/>
      <c r="DF67" s="247"/>
      <c r="DG67" s="247"/>
      <c r="DH67" s="247"/>
      <c r="DI67" s="247"/>
      <c r="DJ67" s="247"/>
      <c r="DK67" s="247"/>
      <c r="DL67" s="24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tzJY3g+eQSw4xLfMiqo2jvUHC+TZw+nyMjykg02Af6P0olPBR3nKL7QUrArwQKuMmhTLmF+CKWmI7GZ2hQNz8Q==" saltValue="1qdzHhqeCNtXNTFv+ZpaCQ=="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workbookViewId="0"/>
  </sheetViews>
  <sheetFormatPr defaultColWidth="0" defaultRowHeight="13.5" customHeight="1" zeroHeight="1" x14ac:dyDescent="0.15"/>
  <cols>
    <col min="1" max="36" width="2.5" style="249" customWidth="1"/>
    <col min="37" max="44" width="17" style="249" customWidth="1"/>
    <col min="45" max="45" width="6.125" style="256" customWidth="1"/>
    <col min="46" max="46" width="3" style="254" customWidth="1"/>
    <col min="47" max="47" width="19.125" style="249" hidden="1" customWidth="1"/>
    <col min="48" max="52" width="12.625" style="249" hidden="1" customWidth="1"/>
    <col min="53" max="16384" width="8.625" style="249" hidden="1"/>
  </cols>
  <sheetData>
    <row r="1" spans="1:46" x14ac:dyDescent="0.15">
      <c r="AS1" s="250"/>
      <c r="AT1" s="250"/>
    </row>
    <row r="2" spans="1:46" x14ac:dyDescent="0.15">
      <c r="AS2" s="250"/>
      <c r="AT2" s="250"/>
    </row>
    <row r="3" spans="1:46" x14ac:dyDescent="0.15">
      <c r="AS3" s="250"/>
      <c r="AT3" s="250"/>
    </row>
    <row r="4" spans="1:46" x14ac:dyDescent="0.15">
      <c r="AS4" s="250"/>
      <c r="AT4" s="250"/>
    </row>
    <row r="5" spans="1:46" ht="17.25" x14ac:dyDescent="0.15">
      <c r="A5" s="251" t="s">
        <v>476</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x14ac:dyDescent="0.15">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477</v>
      </c>
      <c r="AL6" s="255"/>
      <c r="AM6" s="255"/>
      <c r="AN6" s="255"/>
      <c r="AO6" s="250"/>
      <c r="AP6" s="250"/>
      <c r="AQ6" s="250"/>
      <c r="AR6" s="250"/>
    </row>
    <row r="7" spans="1:46" ht="13.5" customHeight="1" x14ac:dyDescent="0.15">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14" t="s">
        <v>478</v>
      </c>
      <c r="AP7" s="260"/>
      <c r="AQ7" s="261" t="s">
        <v>479</v>
      </c>
      <c r="AR7" s="262"/>
    </row>
    <row r="8" spans="1:46" x14ac:dyDescent="0.15">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15"/>
      <c r="AP8" s="266" t="s">
        <v>480</v>
      </c>
      <c r="AQ8" s="267" t="s">
        <v>481</v>
      </c>
      <c r="AR8" s="268" t="s">
        <v>482</v>
      </c>
    </row>
    <row r="9" spans="1:46" x14ac:dyDescent="0.15">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26" t="s">
        <v>483</v>
      </c>
      <c r="AL9" s="1127"/>
      <c r="AM9" s="1127"/>
      <c r="AN9" s="1128"/>
      <c r="AO9" s="269">
        <v>1235417</v>
      </c>
      <c r="AP9" s="269">
        <v>124013</v>
      </c>
      <c r="AQ9" s="270">
        <v>120794</v>
      </c>
      <c r="AR9" s="271">
        <v>2.7</v>
      </c>
    </row>
    <row r="10" spans="1:46" ht="13.5" customHeight="1" x14ac:dyDescent="0.15">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26" t="s">
        <v>484</v>
      </c>
      <c r="AL10" s="1127"/>
      <c r="AM10" s="1127"/>
      <c r="AN10" s="1128"/>
      <c r="AO10" s="272">
        <v>133020</v>
      </c>
      <c r="AP10" s="272">
        <v>13353</v>
      </c>
      <c r="AQ10" s="273">
        <v>16294</v>
      </c>
      <c r="AR10" s="274">
        <v>-18</v>
      </c>
    </row>
    <row r="11" spans="1:46" ht="13.5" customHeight="1" x14ac:dyDescent="0.15">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26" t="s">
        <v>485</v>
      </c>
      <c r="AL11" s="1127"/>
      <c r="AM11" s="1127"/>
      <c r="AN11" s="1128"/>
      <c r="AO11" s="272" t="s">
        <v>486</v>
      </c>
      <c r="AP11" s="272" t="s">
        <v>486</v>
      </c>
      <c r="AQ11" s="273">
        <v>1928</v>
      </c>
      <c r="AR11" s="274" t="s">
        <v>486</v>
      </c>
    </row>
    <row r="12" spans="1:46" ht="13.5" customHeight="1" x14ac:dyDescent="0.15">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26" t="s">
        <v>487</v>
      </c>
      <c r="AL12" s="1127"/>
      <c r="AM12" s="1127"/>
      <c r="AN12" s="1128"/>
      <c r="AO12" s="272" t="s">
        <v>486</v>
      </c>
      <c r="AP12" s="272" t="s">
        <v>486</v>
      </c>
      <c r="AQ12" s="273">
        <v>20</v>
      </c>
      <c r="AR12" s="274" t="s">
        <v>486</v>
      </c>
    </row>
    <row r="13" spans="1:46" ht="13.5" customHeight="1" x14ac:dyDescent="0.15">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26" t="s">
        <v>488</v>
      </c>
      <c r="AL13" s="1127"/>
      <c r="AM13" s="1127"/>
      <c r="AN13" s="1128"/>
      <c r="AO13" s="272">
        <v>28901</v>
      </c>
      <c r="AP13" s="272">
        <v>2901</v>
      </c>
      <c r="AQ13" s="273">
        <v>4630</v>
      </c>
      <c r="AR13" s="274">
        <v>-37.299999999999997</v>
      </c>
    </row>
    <row r="14" spans="1:46" ht="13.5" customHeight="1" x14ac:dyDescent="0.15">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26" t="s">
        <v>489</v>
      </c>
      <c r="AL14" s="1127"/>
      <c r="AM14" s="1127"/>
      <c r="AN14" s="1128"/>
      <c r="AO14" s="272">
        <v>53075</v>
      </c>
      <c r="AP14" s="272">
        <v>5328</v>
      </c>
      <c r="AQ14" s="273">
        <v>2459</v>
      </c>
      <c r="AR14" s="274">
        <v>116.7</v>
      </c>
    </row>
    <row r="15" spans="1:46" ht="13.5" customHeight="1" x14ac:dyDescent="0.15">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29" t="s">
        <v>490</v>
      </c>
      <c r="AL15" s="1130"/>
      <c r="AM15" s="1130"/>
      <c r="AN15" s="1131"/>
      <c r="AO15" s="272">
        <v>-64737</v>
      </c>
      <c r="AP15" s="272">
        <v>-6498</v>
      </c>
      <c r="AQ15" s="273">
        <v>-7108</v>
      </c>
      <c r="AR15" s="274">
        <v>-8.6</v>
      </c>
    </row>
    <row r="16" spans="1:46" x14ac:dyDescent="0.15">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29" t="s">
        <v>177</v>
      </c>
      <c r="AL16" s="1130"/>
      <c r="AM16" s="1130"/>
      <c r="AN16" s="1131"/>
      <c r="AO16" s="272">
        <v>1385676</v>
      </c>
      <c r="AP16" s="272">
        <v>139096</v>
      </c>
      <c r="AQ16" s="273">
        <v>139017</v>
      </c>
      <c r="AR16" s="274">
        <v>0.1</v>
      </c>
    </row>
    <row r="17" spans="1:46" x14ac:dyDescent="0.15">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x14ac:dyDescent="0.15">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x14ac:dyDescent="0.15">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491</v>
      </c>
      <c r="AL19" s="250"/>
      <c r="AM19" s="250"/>
      <c r="AN19" s="250"/>
      <c r="AO19" s="250"/>
      <c r="AP19" s="250"/>
      <c r="AQ19" s="250"/>
      <c r="AR19" s="250"/>
    </row>
    <row r="20" spans="1:46" x14ac:dyDescent="0.15">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492</v>
      </c>
      <c r="AP20" s="281" t="s">
        <v>493</v>
      </c>
      <c r="AQ20" s="282" t="s">
        <v>494</v>
      </c>
      <c r="AR20" s="283"/>
    </row>
    <row r="21" spans="1:46" s="289" customFormat="1" x14ac:dyDescent="0.15">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32" t="s">
        <v>495</v>
      </c>
      <c r="AL21" s="1133"/>
      <c r="AM21" s="1133"/>
      <c r="AN21" s="1134"/>
      <c r="AO21" s="285">
        <v>12.45</v>
      </c>
      <c r="AP21" s="286">
        <v>11.1</v>
      </c>
      <c r="AQ21" s="287">
        <v>1.35</v>
      </c>
      <c r="AR21" s="255"/>
      <c r="AS21" s="288"/>
      <c r="AT21" s="284"/>
    </row>
    <row r="22" spans="1:46" s="289" customFormat="1" x14ac:dyDescent="0.15">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32" t="s">
        <v>496</v>
      </c>
      <c r="AL22" s="1133"/>
      <c r="AM22" s="1133"/>
      <c r="AN22" s="1134"/>
      <c r="AO22" s="290">
        <v>97.1</v>
      </c>
      <c r="AP22" s="291">
        <v>96.5</v>
      </c>
      <c r="AQ22" s="292">
        <v>0.6</v>
      </c>
      <c r="AR22" s="276"/>
      <c r="AS22" s="288"/>
      <c r="AT22" s="284"/>
    </row>
    <row r="23" spans="1:46" s="289" customFormat="1" x14ac:dyDescent="0.15">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x14ac:dyDescent="0.15">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x14ac:dyDescent="0.15">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x14ac:dyDescent="0.15">
      <c r="A26" s="1125" t="s">
        <v>497</v>
      </c>
      <c r="B26" s="1125"/>
      <c r="C26" s="1125"/>
      <c r="D26" s="1125"/>
      <c r="E26" s="1125"/>
      <c r="F26" s="1125"/>
      <c r="G26" s="1125"/>
      <c r="H26" s="1125"/>
      <c r="I26" s="1125"/>
      <c r="J26" s="1125"/>
      <c r="K26" s="1125"/>
      <c r="L26" s="1125"/>
      <c r="M26" s="1125"/>
      <c r="N26" s="1125"/>
      <c r="O26" s="1125"/>
      <c r="P26" s="1125"/>
      <c r="Q26" s="1125"/>
      <c r="R26" s="1125"/>
      <c r="S26" s="1125"/>
      <c r="T26" s="1125"/>
      <c r="U26" s="1125"/>
      <c r="V26" s="1125"/>
      <c r="W26" s="1125"/>
      <c r="X26" s="1125"/>
      <c r="Y26" s="1125"/>
      <c r="Z26" s="1125"/>
      <c r="AA26" s="1125"/>
      <c r="AB26" s="1125"/>
      <c r="AC26" s="1125"/>
      <c r="AD26" s="1125"/>
      <c r="AE26" s="1125"/>
      <c r="AF26" s="1125"/>
      <c r="AG26" s="1125"/>
      <c r="AH26" s="1125"/>
      <c r="AI26" s="1125"/>
      <c r="AJ26" s="1125"/>
      <c r="AK26" s="1125"/>
      <c r="AL26" s="1125"/>
      <c r="AM26" s="1125"/>
      <c r="AN26" s="1125"/>
      <c r="AO26" s="1125"/>
      <c r="AP26" s="1125"/>
      <c r="AQ26" s="1125"/>
      <c r="AR26" s="1125"/>
      <c r="AS26" s="1125"/>
      <c r="AT26" s="255"/>
    </row>
    <row r="27" spans="1:46" x14ac:dyDescent="0.15">
      <c r="A27" s="297"/>
      <c r="AO27" s="250"/>
      <c r="AP27" s="250"/>
      <c r="AQ27" s="250"/>
      <c r="AR27" s="250"/>
      <c r="AS27" s="250"/>
      <c r="AT27" s="250"/>
    </row>
    <row r="28" spans="1:46" ht="17.25" x14ac:dyDescent="0.15">
      <c r="A28" s="251" t="s">
        <v>498</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x14ac:dyDescent="0.15">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499</v>
      </c>
      <c r="AL29" s="255"/>
      <c r="AM29" s="255"/>
      <c r="AN29" s="255"/>
      <c r="AO29" s="250"/>
      <c r="AP29" s="250"/>
      <c r="AQ29" s="250"/>
      <c r="AR29" s="250"/>
      <c r="AS29" s="299"/>
    </row>
    <row r="30" spans="1:46" ht="13.5" customHeight="1" x14ac:dyDescent="0.15">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14" t="s">
        <v>478</v>
      </c>
      <c r="AP30" s="260"/>
      <c r="AQ30" s="261" t="s">
        <v>479</v>
      </c>
      <c r="AR30" s="262"/>
    </row>
    <row r="31" spans="1:46" x14ac:dyDescent="0.15">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15"/>
      <c r="AP31" s="266" t="s">
        <v>480</v>
      </c>
      <c r="AQ31" s="267" t="s">
        <v>481</v>
      </c>
      <c r="AR31" s="268" t="s">
        <v>482</v>
      </c>
    </row>
    <row r="32" spans="1:46" ht="27" customHeight="1" x14ac:dyDescent="0.15">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16" t="s">
        <v>500</v>
      </c>
      <c r="AL32" s="1117"/>
      <c r="AM32" s="1117"/>
      <c r="AN32" s="1118"/>
      <c r="AO32" s="300">
        <v>503092</v>
      </c>
      <c r="AP32" s="300">
        <v>50501</v>
      </c>
      <c r="AQ32" s="301">
        <v>62408</v>
      </c>
      <c r="AR32" s="302">
        <v>-19.100000000000001</v>
      </c>
    </row>
    <row r="33" spans="1:46" ht="13.5" customHeight="1" x14ac:dyDescent="0.15">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16" t="s">
        <v>501</v>
      </c>
      <c r="AL33" s="1117"/>
      <c r="AM33" s="1117"/>
      <c r="AN33" s="1118"/>
      <c r="AO33" s="300" t="s">
        <v>486</v>
      </c>
      <c r="AP33" s="300" t="s">
        <v>486</v>
      </c>
      <c r="AQ33" s="301" t="s">
        <v>486</v>
      </c>
      <c r="AR33" s="302" t="s">
        <v>486</v>
      </c>
    </row>
    <row r="34" spans="1:46" ht="27" customHeight="1" x14ac:dyDescent="0.15">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16" t="s">
        <v>502</v>
      </c>
      <c r="AL34" s="1117"/>
      <c r="AM34" s="1117"/>
      <c r="AN34" s="1118"/>
      <c r="AO34" s="300" t="s">
        <v>486</v>
      </c>
      <c r="AP34" s="300" t="s">
        <v>486</v>
      </c>
      <c r="AQ34" s="301">
        <v>4</v>
      </c>
      <c r="AR34" s="302" t="s">
        <v>486</v>
      </c>
    </row>
    <row r="35" spans="1:46" ht="27" customHeight="1" x14ac:dyDescent="0.15">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16" t="s">
        <v>503</v>
      </c>
      <c r="AL35" s="1117"/>
      <c r="AM35" s="1117"/>
      <c r="AN35" s="1118"/>
      <c r="AO35" s="300">
        <v>54939</v>
      </c>
      <c r="AP35" s="300">
        <v>5515</v>
      </c>
      <c r="AQ35" s="301">
        <v>14219</v>
      </c>
      <c r="AR35" s="302">
        <v>-61.2</v>
      </c>
    </row>
    <row r="36" spans="1:46" ht="27" customHeight="1" x14ac:dyDescent="0.15">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16" t="s">
        <v>504</v>
      </c>
      <c r="AL36" s="1117"/>
      <c r="AM36" s="1117"/>
      <c r="AN36" s="1118"/>
      <c r="AO36" s="300">
        <v>11683</v>
      </c>
      <c r="AP36" s="300">
        <v>1173</v>
      </c>
      <c r="AQ36" s="301">
        <v>4004</v>
      </c>
      <c r="AR36" s="302">
        <v>-70.7</v>
      </c>
    </row>
    <row r="37" spans="1:46" ht="13.5" customHeight="1" x14ac:dyDescent="0.15">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16" t="s">
        <v>505</v>
      </c>
      <c r="AL37" s="1117"/>
      <c r="AM37" s="1117"/>
      <c r="AN37" s="1118"/>
      <c r="AO37" s="300" t="s">
        <v>486</v>
      </c>
      <c r="AP37" s="300" t="s">
        <v>486</v>
      </c>
      <c r="AQ37" s="301">
        <v>309</v>
      </c>
      <c r="AR37" s="302" t="s">
        <v>486</v>
      </c>
    </row>
    <row r="38" spans="1:46" ht="27" customHeight="1" x14ac:dyDescent="0.15">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19" t="s">
        <v>506</v>
      </c>
      <c r="AL38" s="1120"/>
      <c r="AM38" s="1120"/>
      <c r="AN38" s="1121"/>
      <c r="AO38" s="303" t="s">
        <v>486</v>
      </c>
      <c r="AP38" s="303" t="s">
        <v>486</v>
      </c>
      <c r="AQ38" s="304">
        <v>4</v>
      </c>
      <c r="AR38" s="292" t="s">
        <v>486</v>
      </c>
      <c r="AS38" s="299"/>
    </row>
    <row r="39" spans="1:46" x14ac:dyDescent="0.15">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19" t="s">
        <v>507</v>
      </c>
      <c r="AL39" s="1120"/>
      <c r="AM39" s="1120"/>
      <c r="AN39" s="1121"/>
      <c r="AO39" s="300">
        <v>-42111</v>
      </c>
      <c r="AP39" s="300">
        <v>-4227</v>
      </c>
      <c r="AQ39" s="301">
        <v>-2554</v>
      </c>
      <c r="AR39" s="302">
        <v>65.5</v>
      </c>
      <c r="AS39" s="299"/>
    </row>
    <row r="40" spans="1:46" ht="27" customHeight="1" x14ac:dyDescent="0.15">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16" t="s">
        <v>508</v>
      </c>
      <c r="AL40" s="1117"/>
      <c r="AM40" s="1117"/>
      <c r="AN40" s="1118"/>
      <c r="AO40" s="300">
        <v>-398297</v>
      </c>
      <c r="AP40" s="300">
        <v>-39982</v>
      </c>
      <c r="AQ40" s="301">
        <v>-52280</v>
      </c>
      <c r="AR40" s="302">
        <v>-23.5</v>
      </c>
      <c r="AS40" s="299"/>
    </row>
    <row r="41" spans="1:46" x14ac:dyDescent="0.15">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22" t="s">
        <v>287</v>
      </c>
      <c r="AL41" s="1123"/>
      <c r="AM41" s="1123"/>
      <c r="AN41" s="1124"/>
      <c r="AO41" s="300">
        <v>129306</v>
      </c>
      <c r="AP41" s="300">
        <v>12980</v>
      </c>
      <c r="AQ41" s="301">
        <v>26115</v>
      </c>
      <c r="AR41" s="302">
        <v>-50.3</v>
      </c>
      <c r="AS41" s="299"/>
    </row>
    <row r="42" spans="1:46" x14ac:dyDescent="0.15">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x14ac:dyDescent="0.15">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x14ac:dyDescent="0.15">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x14ac:dyDescent="0.15">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x14ac:dyDescent="0.15">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15">
      <c r="A47" s="309" t="s">
        <v>509</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x14ac:dyDescent="0.15">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510</v>
      </c>
      <c r="AL48" s="310"/>
      <c r="AM48" s="310"/>
      <c r="AN48" s="310"/>
      <c r="AO48" s="310"/>
      <c r="AP48" s="310"/>
      <c r="AQ48" s="311"/>
      <c r="AR48" s="310"/>
    </row>
    <row r="49" spans="1:44" ht="13.5" customHeight="1" x14ac:dyDescent="0.15">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09" t="s">
        <v>478</v>
      </c>
      <c r="AN49" s="1111" t="s">
        <v>511</v>
      </c>
      <c r="AO49" s="1112"/>
      <c r="AP49" s="1112"/>
      <c r="AQ49" s="1112"/>
      <c r="AR49" s="1113"/>
    </row>
    <row r="50" spans="1:44" x14ac:dyDescent="0.15">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10"/>
      <c r="AN50" s="316" t="s">
        <v>512</v>
      </c>
      <c r="AO50" s="317" t="s">
        <v>513</v>
      </c>
      <c r="AP50" s="318" t="s">
        <v>514</v>
      </c>
      <c r="AQ50" s="319" t="s">
        <v>515</v>
      </c>
      <c r="AR50" s="320" t="s">
        <v>516</v>
      </c>
    </row>
    <row r="51" spans="1:44" x14ac:dyDescent="0.15">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517</v>
      </c>
      <c r="AL51" s="313"/>
      <c r="AM51" s="321">
        <v>3681259</v>
      </c>
      <c r="AN51" s="322">
        <v>343657</v>
      </c>
      <c r="AO51" s="323">
        <v>300.2</v>
      </c>
      <c r="AP51" s="324">
        <v>117234</v>
      </c>
      <c r="AQ51" s="325">
        <v>13.4</v>
      </c>
      <c r="AR51" s="326">
        <v>286.8</v>
      </c>
    </row>
    <row r="52" spans="1:44" x14ac:dyDescent="0.15">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518</v>
      </c>
      <c r="AM52" s="329">
        <v>498108</v>
      </c>
      <c r="AN52" s="330">
        <v>46500</v>
      </c>
      <c r="AO52" s="331">
        <v>17.2</v>
      </c>
      <c r="AP52" s="332">
        <v>59796</v>
      </c>
      <c r="AQ52" s="333">
        <v>16.600000000000001</v>
      </c>
      <c r="AR52" s="334">
        <v>0.6</v>
      </c>
    </row>
    <row r="53" spans="1:44" x14ac:dyDescent="0.15">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519</v>
      </c>
      <c r="AL53" s="313"/>
      <c r="AM53" s="321">
        <v>1132072</v>
      </c>
      <c r="AN53" s="322">
        <v>107052</v>
      </c>
      <c r="AO53" s="323">
        <v>-68.8</v>
      </c>
      <c r="AP53" s="324">
        <v>97758</v>
      </c>
      <c r="AQ53" s="325">
        <v>-16.600000000000001</v>
      </c>
      <c r="AR53" s="326">
        <v>-52.2</v>
      </c>
    </row>
    <row r="54" spans="1:44" x14ac:dyDescent="0.15">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518</v>
      </c>
      <c r="AM54" s="329">
        <v>997753</v>
      </c>
      <c r="AN54" s="330">
        <v>94350</v>
      </c>
      <c r="AO54" s="331">
        <v>102.9</v>
      </c>
      <c r="AP54" s="332">
        <v>45946</v>
      </c>
      <c r="AQ54" s="333">
        <v>-23.2</v>
      </c>
      <c r="AR54" s="334">
        <v>126.1</v>
      </c>
    </row>
    <row r="55" spans="1:44" x14ac:dyDescent="0.15">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520</v>
      </c>
      <c r="AL55" s="313"/>
      <c r="AM55" s="321">
        <v>1210082</v>
      </c>
      <c r="AN55" s="322">
        <v>116691</v>
      </c>
      <c r="AO55" s="323">
        <v>9</v>
      </c>
      <c r="AP55" s="324">
        <v>91338</v>
      </c>
      <c r="AQ55" s="325">
        <v>-6.6</v>
      </c>
      <c r="AR55" s="326">
        <v>15.6</v>
      </c>
    </row>
    <row r="56" spans="1:44" x14ac:dyDescent="0.15">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518</v>
      </c>
      <c r="AM56" s="329">
        <v>748316</v>
      </c>
      <c r="AN56" s="330">
        <v>72162</v>
      </c>
      <c r="AO56" s="331">
        <v>-23.5</v>
      </c>
      <c r="AP56" s="332">
        <v>43989</v>
      </c>
      <c r="AQ56" s="333">
        <v>-4.3</v>
      </c>
      <c r="AR56" s="334">
        <v>-19.2</v>
      </c>
    </row>
    <row r="57" spans="1:44" x14ac:dyDescent="0.15">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521</v>
      </c>
      <c r="AL57" s="313"/>
      <c r="AM57" s="321">
        <v>1348357</v>
      </c>
      <c r="AN57" s="322">
        <v>132634</v>
      </c>
      <c r="AO57" s="323">
        <v>13.7</v>
      </c>
      <c r="AP57" s="324">
        <v>103975</v>
      </c>
      <c r="AQ57" s="325">
        <v>13.8</v>
      </c>
      <c r="AR57" s="326">
        <v>-0.1</v>
      </c>
    </row>
    <row r="58" spans="1:44" x14ac:dyDescent="0.15">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518</v>
      </c>
      <c r="AM58" s="329">
        <v>731341</v>
      </c>
      <c r="AN58" s="330">
        <v>71940</v>
      </c>
      <c r="AO58" s="331">
        <v>-0.3</v>
      </c>
      <c r="AP58" s="332">
        <v>52698</v>
      </c>
      <c r="AQ58" s="333">
        <v>19.8</v>
      </c>
      <c r="AR58" s="334">
        <v>-20.100000000000001</v>
      </c>
    </row>
    <row r="59" spans="1:44" x14ac:dyDescent="0.15">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522</v>
      </c>
      <c r="AL59" s="313"/>
      <c r="AM59" s="321">
        <v>1295168</v>
      </c>
      <c r="AN59" s="322">
        <v>130011</v>
      </c>
      <c r="AO59" s="323">
        <v>-2</v>
      </c>
      <c r="AP59" s="324">
        <v>112678</v>
      </c>
      <c r="AQ59" s="325">
        <v>8.4</v>
      </c>
      <c r="AR59" s="326">
        <v>-10.4</v>
      </c>
    </row>
    <row r="60" spans="1:44" x14ac:dyDescent="0.15">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518</v>
      </c>
      <c r="AM60" s="329">
        <v>941160</v>
      </c>
      <c r="AN60" s="330">
        <v>94475</v>
      </c>
      <c r="AO60" s="331">
        <v>31.3</v>
      </c>
      <c r="AP60" s="332">
        <v>55165</v>
      </c>
      <c r="AQ60" s="333">
        <v>4.7</v>
      </c>
      <c r="AR60" s="334">
        <v>26.6</v>
      </c>
    </row>
    <row r="61" spans="1:44" x14ac:dyDescent="0.15">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523</v>
      </c>
      <c r="AL61" s="335"/>
      <c r="AM61" s="336">
        <v>1733388</v>
      </c>
      <c r="AN61" s="337">
        <v>166009</v>
      </c>
      <c r="AO61" s="338">
        <v>50.4</v>
      </c>
      <c r="AP61" s="339">
        <v>104597</v>
      </c>
      <c r="AQ61" s="340">
        <v>2.5</v>
      </c>
      <c r="AR61" s="326">
        <v>47.9</v>
      </c>
    </row>
    <row r="62" spans="1:44" x14ac:dyDescent="0.15">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518</v>
      </c>
      <c r="AM62" s="329">
        <v>783336</v>
      </c>
      <c r="AN62" s="330">
        <v>75885</v>
      </c>
      <c r="AO62" s="331">
        <v>25.5</v>
      </c>
      <c r="AP62" s="332">
        <v>51519</v>
      </c>
      <c r="AQ62" s="333">
        <v>2.7</v>
      </c>
      <c r="AR62" s="334">
        <v>22.8</v>
      </c>
    </row>
    <row r="63" spans="1:44" x14ac:dyDescent="0.15">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x14ac:dyDescent="0.15">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x14ac:dyDescent="0.15">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x14ac:dyDescent="0.15">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15">
      <c r="AK67" s="250"/>
      <c r="AL67" s="250"/>
      <c r="AM67" s="250"/>
      <c r="AN67" s="250"/>
      <c r="AO67" s="250"/>
      <c r="AP67" s="250"/>
      <c r="AQ67" s="250"/>
      <c r="AR67" s="250"/>
      <c r="AS67" s="250"/>
      <c r="AT67" s="250"/>
    </row>
    <row r="68" spans="1:46" ht="13.5" hidden="1" customHeight="1" x14ac:dyDescent="0.15">
      <c r="AK68" s="250"/>
      <c r="AL68" s="250"/>
      <c r="AM68" s="250"/>
      <c r="AN68" s="250"/>
      <c r="AO68" s="250"/>
      <c r="AP68" s="250"/>
      <c r="AQ68" s="250"/>
      <c r="AR68" s="250"/>
    </row>
    <row r="69" spans="1:46" ht="13.5" hidden="1" customHeight="1" x14ac:dyDescent="0.15">
      <c r="AK69" s="250"/>
      <c r="AL69" s="250"/>
      <c r="AM69" s="250"/>
      <c r="AN69" s="250"/>
      <c r="AO69" s="250"/>
      <c r="AP69" s="250"/>
      <c r="AQ69" s="250"/>
      <c r="AR69" s="250"/>
    </row>
    <row r="70" spans="1:46" hidden="1" x14ac:dyDescent="0.15">
      <c r="AK70" s="250"/>
      <c r="AL70" s="250"/>
      <c r="AM70" s="250"/>
      <c r="AN70" s="250"/>
      <c r="AO70" s="250"/>
      <c r="AP70" s="250"/>
      <c r="AQ70" s="250"/>
      <c r="AR70" s="250"/>
    </row>
    <row r="71" spans="1:46" hidden="1" x14ac:dyDescent="0.15">
      <c r="AK71" s="250"/>
      <c r="AL71" s="250"/>
      <c r="AM71" s="250"/>
      <c r="AN71" s="250"/>
      <c r="AO71" s="250"/>
      <c r="AP71" s="250"/>
      <c r="AQ71" s="250"/>
      <c r="AR71" s="250"/>
    </row>
    <row r="72" spans="1:46" hidden="1" x14ac:dyDescent="0.15">
      <c r="AK72" s="250"/>
      <c r="AL72" s="250"/>
      <c r="AM72" s="250"/>
      <c r="AN72" s="250"/>
      <c r="AO72" s="250"/>
      <c r="AP72" s="250"/>
      <c r="AQ72" s="250"/>
      <c r="AR72" s="250"/>
    </row>
    <row r="73" spans="1:46" hidden="1" x14ac:dyDescent="0.15">
      <c r="AK73" s="250"/>
      <c r="AL73" s="250"/>
      <c r="AM73" s="250"/>
      <c r="AN73" s="250"/>
      <c r="AO73" s="250"/>
      <c r="AP73" s="250"/>
      <c r="AQ73" s="250"/>
      <c r="AR73" s="250"/>
    </row>
  </sheetData>
  <sheetProtection algorithmName="SHA-512" hashValue="d0mI0YlSDa0bfK3unZp3dD8yiRTN8JnEhn/wMBMYm+gZSISuejSUTCEDqClZ8+k0GF6/UJw/sqUlCnWtBgu+qg==" saltValue="FKgM3SS2JE6tS+zXwfJORg=="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48" customWidth="1"/>
    <col min="126" max="16384" width="9" style="247" hidden="1"/>
  </cols>
  <sheetData>
    <row r="1" spans="2:125" ht="13.5" customHeight="1"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x14ac:dyDescent="0.15">
      <c r="B2" s="247"/>
      <c r="DG2" s="247"/>
    </row>
    <row r="3" spans="2:125" x14ac:dyDescent="0.15">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x14ac:dyDescent="0.15"/>
    <row r="5" spans="2:125" x14ac:dyDescent="0.15"/>
    <row r="6" spans="2:125" x14ac:dyDescent="0.15"/>
    <row r="7" spans="2:125" x14ac:dyDescent="0.15"/>
    <row r="8" spans="2:125" x14ac:dyDescent="0.15"/>
    <row r="9" spans="2:125" x14ac:dyDescent="0.15">
      <c r="DU9" s="24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7"/>
    </row>
    <row r="18" spans="125:125" x14ac:dyDescent="0.15"/>
    <row r="19" spans="125:125" x14ac:dyDescent="0.15"/>
    <row r="20" spans="125:125" x14ac:dyDescent="0.15">
      <c r="DU20" s="247"/>
    </row>
    <row r="21" spans="125:125" x14ac:dyDescent="0.15">
      <c r="DU21" s="24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7"/>
    </row>
    <row r="29" spans="125:125" x14ac:dyDescent="0.15"/>
    <row r="30" spans="125:125" x14ac:dyDescent="0.15"/>
    <row r="31" spans="125:125" x14ac:dyDescent="0.15"/>
    <row r="32" spans="125:125" x14ac:dyDescent="0.15"/>
    <row r="33" spans="2:125" x14ac:dyDescent="0.15">
      <c r="B33" s="247"/>
      <c r="G33" s="247"/>
      <c r="I33" s="247"/>
    </row>
    <row r="34" spans="2:125" x14ac:dyDescent="0.15">
      <c r="C34" s="247"/>
      <c r="P34" s="247"/>
      <c r="DE34" s="247"/>
      <c r="DH34" s="247"/>
    </row>
    <row r="35" spans="2:125" x14ac:dyDescent="0.15">
      <c r="D35" s="247"/>
      <c r="E35" s="247"/>
      <c r="DG35" s="247"/>
      <c r="DJ35" s="247"/>
      <c r="DP35" s="247"/>
      <c r="DQ35" s="247"/>
      <c r="DR35" s="247"/>
      <c r="DS35" s="247"/>
      <c r="DT35" s="247"/>
      <c r="DU35" s="247"/>
    </row>
    <row r="36" spans="2:125" x14ac:dyDescent="0.15">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x14ac:dyDescent="0.15">
      <c r="DU37" s="247"/>
    </row>
    <row r="38" spans="2:125" x14ac:dyDescent="0.15">
      <c r="DT38" s="247"/>
      <c r="DU38" s="247"/>
    </row>
    <row r="39" spans="2:125" x14ac:dyDescent="0.15"/>
    <row r="40" spans="2:125" x14ac:dyDescent="0.15">
      <c r="DH40" s="247"/>
    </row>
    <row r="41" spans="2:125" x14ac:dyDescent="0.15">
      <c r="DE41" s="247"/>
    </row>
    <row r="42" spans="2:125" x14ac:dyDescent="0.15">
      <c r="DG42" s="247"/>
      <c r="DJ42" s="247"/>
    </row>
    <row r="43" spans="2:125" x14ac:dyDescent="0.15">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x14ac:dyDescent="0.15">
      <c r="DU44" s="247"/>
    </row>
    <row r="45" spans="2:125" x14ac:dyDescent="0.15"/>
    <row r="46" spans="2:125" x14ac:dyDescent="0.15"/>
    <row r="47" spans="2:125" x14ac:dyDescent="0.15"/>
    <row r="48" spans="2:125" x14ac:dyDescent="0.15">
      <c r="DT48" s="247"/>
      <c r="DU48" s="247"/>
    </row>
    <row r="49" spans="120:125" x14ac:dyDescent="0.15">
      <c r="DU49" s="247"/>
    </row>
    <row r="50" spans="120:125" x14ac:dyDescent="0.15">
      <c r="DU50" s="247"/>
    </row>
    <row r="51" spans="120:125" x14ac:dyDescent="0.15">
      <c r="DP51" s="247"/>
      <c r="DQ51" s="247"/>
      <c r="DR51" s="247"/>
      <c r="DS51" s="247"/>
      <c r="DT51" s="247"/>
      <c r="DU51" s="247"/>
    </row>
    <row r="52" spans="120:125" x14ac:dyDescent="0.15"/>
    <row r="53" spans="120:125" x14ac:dyDescent="0.15"/>
    <row r="54" spans="120:125" x14ac:dyDescent="0.15">
      <c r="DU54" s="247"/>
    </row>
    <row r="55" spans="120:125" x14ac:dyDescent="0.15"/>
    <row r="56" spans="120:125" x14ac:dyDescent="0.15"/>
    <row r="57" spans="120:125" x14ac:dyDescent="0.15"/>
    <row r="58" spans="120:125" x14ac:dyDescent="0.15">
      <c r="DU58" s="247"/>
    </row>
    <row r="59" spans="120:125" x14ac:dyDescent="0.15"/>
    <row r="60" spans="120:125" x14ac:dyDescent="0.15"/>
    <row r="61" spans="120:125" x14ac:dyDescent="0.15"/>
    <row r="62" spans="120:125" x14ac:dyDescent="0.15"/>
    <row r="63" spans="120:125" x14ac:dyDescent="0.15">
      <c r="DU63" s="247"/>
    </row>
    <row r="64" spans="120:125" x14ac:dyDescent="0.15">
      <c r="DT64" s="247"/>
      <c r="DU64" s="247"/>
    </row>
    <row r="65" spans="123:125" x14ac:dyDescent="0.15"/>
    <row r="66" spans="123:125" x14ac:dyDescent="0.15"/>
    <row r="67" spans="123:125" x14ac:dyDescent="0.15"/>
    <row r="68" spans="123:125" x14ac:dyDescent="0.15"/>
    <row r="69" spans="123:125" x14ac:dyDescent="0.15">
      <c r="DS69" s="247"/>
      <c r="DT69" s="247"/>
      <c r="DU69" s="24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7"/>
    </row>
    <row r="83" spans="116:125" x14ac:dyDescent="0.15">
      <c r="DM83" s="247"/>
      <c r="DN83" s="247"/>
      <c r="DO83" s="247"/>
      <c r="DP83" s="247"/>
      <c r="DQ83" s="247"/>
      <c r="DR83" s="247"/>
      <c r="DS83" s="247"/>
      <c r="DT83" s="247"/>
      <c r="DU83" s="247"/>
    </row>
    <row r="84" spans="116:125" x14ac:dyDescent="0.15"/>
    <row r="85" spans="116:125" x14ac:dyDescent="0.15"/>
    <row r="86" spans="116:125" x14ac:dyDescent="0.15"/>
    <row r="87" spans="116:125" x14ac:dyDescent="0.15"/>
    <row r="88" spans="116:125" x14ac:dyDescent="0.15">
      <c r="DU88" s="24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7"/>
      <c r="DT94" s="247"/>
      <c r="DU94" s="247"/>
    </row>
    <row r="95" spans="116:125" ht="13.5" customHeight="1" x14ac:dyDescent="0.15">
      <c r="DU95" s="24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7"/>
    </row>
    <row r="102" spans="124:125" ht="13.5" customHeight="1" x14ac:dyDescent="0.15"/>
    <row r="103" spans="124:125" ht="13.5" customHeight="1" x14ac:dyDescent="0.15"/>
    <row r="104" spans="124:125" ht="13.5" customHeight="1" x14ac:dyDescent="0.15">
      <c r="DT104" s="247"/>
      <c r="DU104" s="24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475</v>
      </c>
    </row>
    <row r="120" spans="125:125" ht="13.5" hidden="1" customHeight="1" x14ac:dyDescent="0.15"/>
    <row r="121" spans="125:125" ht="13.5" hidden="1" customHeight="1" x14ac:dyDescent="0.15">
      <c r="DU121" s="247"/>
    </row>
  </sheetData>
  <sheetProtection algorithmName="SHA-512" hashValue="SgSUfPMPBe8lfcGuomB0hUPnQN0TXtAe/xJCkfq8ExiThNmArZR4rxX7h7lNrp2vBs6zhm/VhF1F6lUTdkkNMA==" saltValue="STmEo4bp9bNh/erDZ24TYw=="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48" customWidth="1"/>
    <col min="126" max="142" width="0" style="247" hidden="1" customWidth="1"/>
    <col min="143" max="16384" width="9" style="247" hidden="1"/>
  </cols>
  <sheetData>
    <row r="1" spans="1:125" ht="13.5" customHeight="1"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x14ac:dyDescent="0.15">
      <c r="B2" s="247"/>
      <c r="T2" s="247"/>
    </row>
    <row r="3" spans="1:125" x14ac:dyDescent="0.15">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7"/>
      <c r="G33" s="247"/>
      <c r="I33" s="247"/>
    </row>
    <row r="34" spans="2:125" x14ac:dyDescent="0.15">
      <c r="C34" s="247"/>
      <c r="P34" s="247"/>
      <c r="R34" s="247"/>
      <c r="U34" s="247"/>
    </row>
    <row r="35" spans="2:125" x14ac:dyDescent="0.15">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x14ac:dyDescent="0.15">
      <c r="F36" s="247"/>
      <c r="H36" s="247"/>
      <c r="J36" s="247"/>
      <c r="K36" s="247"/>
      <c r="L36" s="247"/>
      <c r="M36" s="247"/>
      <c r="N36" s="247"/>
      <c r="O36" s="247"/>
      <c r="Q36" s="247"/>
      <c r="S36" s="247"/>
      <c r="V36" s="247"/>
    </row>
    <row r="37" spans="2:125" x14ac:dyDescent="0.15"/>
    <row r="38" spans="2:125" x14ac:dyDescent="0.15"/>
    <row r="39" spans="2:125" x14ac:dyDescent="0.15"/>
    <row r="40" spans="2:125" x14ac:dyDescent="0.15">
      <c r="U40" s="247"/>
    </row>
    <row r="41" spans="2:125" x14ac:dyDescent="0.15">
      <c r="R41" s="247"/>
    </row>
    <row r="42" spans="2:125" x14ac:dyDescent="0.15">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x14ac:dyDescent="0.15">
      <c r="Q43" s="247"/>
      <c r="S43" s="247"/>
      <c r="V43" s="24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8" t="s">
        <v>475</v>
      </c>
    </row>
  </sheetData>
  <sheetProtection algorithmName="SHA-512" hashValue="sf9Szb11eX6/0IWfUmVDXLsxMjHn7hQAS/xixL9BvSZnMGrj1MFpLcNe0wfWGB/vAvzV8vbL7LaemQ8c9tUmYA==" saltValue="OSD6OLLKTxnbssFTHM2Nhg=="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525</v>
      </c>
      <c r="G46" s="8" t="s">
        <v>526</v>
      </c>
      <c r="H46" s="8" t="s">
        <v>527</v>
      </c>
      <c r="I46" s="8" t="s">
        <v>528</v>
      </c>
      <c r="J46" s="9" t="s">
        <v>529</v>
      </c>
    </row>
    <row r="47" spans="2:10" ht="57.75" customHeight="1" x14ac:dyDescent="0.15">
      <c r="B47" s="10"/>
      <c r="C47" s="1135" t="s">
        <v>3</v>
      </c>
      <c r="D47" s="1135"/>
      <c r="E47" s="1136"/>
      <c r="F47" s="11">
        <v>35.119999999999997</v>
      </c>
      <c r="G47" s="12">
        <v>32.14</v>
      </c>
      <c r="H47" s="12">
        <v>32.69</v>
      </c>
      <c r="I47" s="12">
        <v>32.33</v>
      </c>
      <c r="J47" s="13">
        <v>30.05</v>
      </c>
    </row>
    <row r="48" spans="2:10" ht="57.75" customHeight="1" x14ac:dyDescent="0.15">
      <c r="B48" s="14"/>
      <c r="C48" s="1137" t="s">
        <v>4</v>
      </c>
      <c r="D48" s="1137"/>
      <c r="E48" s="1138"/>
      <c r="F48" s="15">
        <v>11.04</v>
      </c>
      <c r="G48" s="16">
        <v>15.61</v>
      </c>
      <c r="H48" s="16">
        <v>11.93</v>
      </c>
      <c r="I48" s="16">
        <v>11.83</v>
      </c>
      <c r="J48" s="17">
        <v>11.49</v>
      </c>
    </row>
    <row r="49" spans="2:10" ht="57.75" customHeight="1" thickBot="1" x14ac:dyDescent="0.2">
      <c r="B49" s="18"/>
      <c r="C49" s="1139" t="s">
        <v>5</v>
      </c>
      <c r="D49" s="1139"/>
      <c r="E49" s="1140"/>
      <c r="F49" s="19" t="s">
        <v>530</v>
      </c>
      <c r="G49" s="20">
        <v>5.52</v>
      </c>
      <c r="H49" s="20">
        <v>0.19</v>
      </c>
      <c r="I49" s="20">
        <v>3.13</v>
      </c>
      <c r="J49" s="21">
        <v>2.0699999999999998</v>
      </c>
    </row>
    <row r="50" spans="2:10" x14ac:dyDescent="0.15"/>
  </sheetData>
  <sheetProtection algorithmName="SHA-512" hashValue="/ytukjn89bGlthuG0/FgRePOOBIjihN+kSs4WZ3lIKUrWoX+6BC7Oq1HfZOHFqoQxRahE3qtV3XMx3a14EpgdQ==" saltValue="z/875h9hpZuEvsuSXe2q/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5"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525</v>
      </c>
      <c r="G33" s="29" t="s">
        <v>526</v>
      </c>
      <c r="H33" s="29" t="s">
        <v>527</v>
      </c>
      <c r="I33" s="29" t="s">
        <v>528</v>
      </c>
      <c r="J33" s="30" t="s">
        <v>529</v>
      </c>
      <c r="K33" s="22"/>
      <c r="L33" s="22"/>
      <c r="M33" s="22"/>
      <c r="N33" s="22"/>
      <c r="O33" s="22"/>
      <c r="P33" s="22"/>
    </row>
    <row r="34" spans="1:16" ht="39" customHeight="1" x14ac:dyDescent="0.15">
      <c r="A34" s="22"/>
      <c r="B34" s="31"/>
      <c r="C34" s="1147" t="s">
        <v>531</v>
      </c>
      <c r="D34" s="1147"/>
      <c r="E34" s="1148"/>
      <c r="F34" s="32">
        <v>11.04</v>
      </c>
      <c r="G34" s="33">
        <v>15.6</v>
      </c>
      <c r="H34" s="33">
        <v>11.93</v>
      </c>
      <c r="I34" s="33">
        <v>11.82</v>
      </c>
      <c r="J34" s="34">
        <v>11.48</v>
      </c>
      <c r="K34" s="22"/>
      <c r="L34" s="22"/>
      <c r="M34" s="22"/>
      <c r="N34" s="22"/>
      <c r="O34" s="22"/>
      <c r="P34" s="22"/>
    </row>
    <row r="35" spans="1:16" ht="39" customHeight="1" x14ac:dyDescent="0.15">
      <c r="A35" s="22"/>
      <c r="B35" s="35"/>
      <c r="C35" s="1141" t="s">
        <v>532</v>
      </c>
      <c r="D35" s="1142"/>
      <c r="E35" s="1143"/>
      <c r="F35" s="36">
        <v>9.6199999999999992</v>
      </c>
      <c r="G35" s="37">
        <v>9.14</v>
      </c>
      <c r="H35" s="37">
        <v>9.49</v>
      </c>
      <c r="I35" s="37">
        <v>8.65</v>
      </c>
      <c r="J35" s="38">
        <v>7.32</v>
      </c>
      <c r="K35" s="22"/>
      <c r="L35" s="22"/>
      <c r="M35" s="22"/>
      <c r="N35" s="22"/>
      <c r="O35" s="22"/>
      <c r="P35" s="22"/>
    </row>
    <row r="36" spans="1:16" ht="39" customHeight="1" x14ac:dyDescent="0.15">
      <c r="A36" s="22"/>
      <c r="B36" s="35"/>
      <c r="C36" s="1141" t="s">
        <v>533</v>
      </c>
      <c r="D36" s="1142"/>
      <c r="E36" s="1143"/>
      <c r="F36" s="36" t="s">
        <v>486</v>
      </c>
      <c r="G36" s="37" t="s">
        <v>486</v>
      </c>
      <c r="H36" s="37" t="s">
        <v>486</v>
      </c>
      <c r="I36" s="37">
        <v>1.9</v>
      </c>
      <c r="J36" s="38">
        <v>2.12</v>
      </c>
      <c r="K36" s="22"/>
      <c r="L36" s="22"/>
      <c r="M36" s="22"/>
      <c r="N36" s="22"/>
      <c r="O36" s="22"/>
      <c r="P36" s="22"/>
    </row>
    <row r="37" spans="1:16" ht="39" customHeight="1" x14ac:dyDescent="0.15">
      <c r="A37" s="22"/>
      <c r="B37" s="35"/>
      <c r="C37" s="1141" t="s">
        <v>534</v>
      </c>
      <c r="D37" s="1142"/>
      <c r="E37" s="1143"/>
      <c r="F37" s="36">
        <v>0.32</v>
      </c>
      <c r="G37" s="37">
        <v>1.03</v>
      </c>
      <c r="H37" s="37">
        <v>0.81</v>
      </c>
      <c r="I37" s="37">
        <v>0.47</v>
      </c>
      <c r="J37" s="38">
        <v>0.43</v>
      </c>
      <c r="K37" s="22"/>
      <c r="L37" s="22"/>
      <c r="M37" s="22"/>
      <c r="N37" s="22"/>
      <c r="O37" s="22"/>
      <c r="P37" s="22"/>
    </row>
    <row r="38" spans="1:16" ht="39" customHeight="1" x14ac:dyDescent="0.15">
      <c r="A38" s="22"/>
      <c r="B38" s="35"/>
      <c r="C38" s="1141" t="s">
        <v>535</v>
      </c>
      <c r="D38" s="1142"/>
      <c r="E38" s="1143"/>
      <c r="F38" s="36">
        <v>0.5</v>
      </c>
      <c r="G38" s="37">
        <v>0.33</v>
      </c>
      <c r="H38" s="37">
        <v>0.24</v>
      </c>
      <c r="I38" s="37">
        <v>0.21</v>
      </c>
      <c r="J38" s="38">
        <v>0.17</v>
      </c>
      <c r="K38" s="22"/>
      <c r="L38" s="22"/>
      <c r="M38" s="22"/>
      <c r="N38" s="22"/>
      <c r="O38" s="22"/>
      <c r="P38" s="22"/>
    </row>
    <row r="39" spans="1:16" ht="39" customHeight="1" x14ac:dyDescent="0.15">
      <c r="A39" s="22"/>
      <c r="B39" s="35"/>
      <c r="C39" s="1141" t="s">
        <v>536</v>
      </c>
      <c r="D39" s="1142"/>
      <c r="E39" s="1143"/>
      <c r="F39" s="36">
        <v>0.1</v>
      </c>
      <c r="G39" s="37">
        <v>0.09</v>
      </c>
      <c r="H39" s="37">
        <v>0.09</v>
      </c>
      <c r="I39" s="37">
        <v>7.0000000000000007E-2</v>
      </c>
      <c r="J39" s="38">
        <v>0.11</v>
      </c>
      <c r="K39" s="22"/>
      <c r="L39" s="22"/>
      <c r="M39" s="22"/>
      <c r="N39" s="22"/>
      <c r="O39" s="22"/>
      <c r="P39" s="22"/>
    </row>
    <row r="40" spans="1:16" ht="39" customHeight="1" x14ac:dyDescent="0.15">
      <c r="A40" s="22"/>
      <c r="B40" s="35"/>
      <c r="C40" s="1141" t="s">
        <v>537</v>
      </c>
      <c r="D40" s="1142"/>
      <c r="E40" s="1143"/>
      <c r="F40" s="36">
        <v>0</v>
      </c>
      <c r="G40" s="37">
        <v>0</v>
      </c>
      <c r="H40" s="37">
        <v>0</v>
      </c>
      <c r="I40" s="37">
        <v>0</v>
      </c>
      <c r="J40" s="38">
        <v>0</v>
      </c>
      <c r="K40" s="22"/>
      <c r="L40" s="22"/>
      <c r="M40" s="22"/>
      <c r="N40" s="22"/>
      <c r="O40" s="22"/>
      <c r="P40" s="22"/>
    </row>
    <row r="41" spans="1:16" ht="39" customHeight="1" x14ac:dyDescent="0.15">
      <c r="A41" s="22"/>
      <c r="B41" s="35"/>
      <c r="C41" s="1141"/>
      <c r="D41" s="1142"/>
      <c r="E41" s="1143"/>
      <c r="F41" s="36"/>
      <c r="G41" s="37"/>
      <c r="H41" s="37"/>
      <c r="I41" s="37"/>
      <c r="J41" s="38"/>
      <c r="K41" s="22"/>
      <c r="L41" s="22"/>
      <c r="M41" s="22"/>
      <c r="N41" s="22"/>
      <c r="O41" s="22"/>
      <c r="P41" s="22"/>
    </row>
    <row r="42" spans="1:16" ht="39" customHeight="1" x14ac:dyDescent="0.15">
      <c r="A42" s="22"/>
      <c r="B42" s="39"/>
      <c r="C42" s="1141" t="s">
        <v>538</v>
      </c>
      <c r="D42" s="1142"/>
      <c r="E42" s="1143"/>
      <c r="F42" s="36" t="s">
        <v>486</v>
      </c>
      <c r="G42" s="37" t="s">
        <v>486</v>
      </c>
      <c r="H42" s="37" t="s">
        <v>486</v>
      </c>
      <c r="I42" s="37" t="s">
        <v>486</v>
      </c>
      <c r="J42" s="38" t="s">
        <v>486</v>
      </c>
      <c r="K42" s="22"/>
      <c r="L42" s="22"/>
      <c r="M42" s="22"/>
      <c r="N42" s="22"/>
      <c r="O42" s="22"/>
      <c r="P42" s="22"/>
    </row>
    <row r="43" spans="1:16" ht="39" customHeight="1" thickBot="1" x14ac:dyDescent="0.2">
      <c r="A43" s="22"/>
      <c r="B43" s="40"/>
      <c r="C43" s="1144" t="s">
        <v>539</v>
      </c>
      <c r="D43" s="1145"/>
      <c r="E43" s="1146"/>
      <c r="F43" s="41">
        <v>0</v>
      </c>
      <c r="G43" s="42">
        <v>0.12</v>
      </c>
      <c r="H43" s="42">
        <v>1.81</v>
      </c>
      <c r="I43" s="42" t="s">
        <v>486</v>
      </c>
      <c r="J43" s="43" t="s">
        <v>486</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C7Wf17RggnIwxZqtrFyjjUbI4fsGT1yaaU4SC3GdUfY2mxr+NHPmE+fXLyeOost0OjPiaScY06ZdVClJmize+g==" saltValue="hpuI3zxyyojmehHZaWWvq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525</v>
      </c>
      <c r="L44" s="56" t="s">
        <v>526</v>
      </c>
      <c r="M44" s="56" t="s">
        <v>527</v>
      </c>
      <c r="N44" s="56" t="s">
        <v>528</v>
      </c>
      <c r="O44" s="57" t="s">
        <v>529</v>
      </c>
      <c r="P44" s="48"/>
      <c r="Q44" s="48"/>
      <c r="R44" s="48"/>
      <c r="S44" s="48"/>
      <c r="T44" s="48"/>
      <c r="U44" s="48"/>
    </row>
    <row r="45" spans="1:21" ht="30.75" customHeight="1" x14ac:dyDescent="0.15">
      <c r="A45" s="48"/>
      <c r="B45" s="1172" t="s">
        <v>9</v>
      </c>
      <c r="C45" s="1173"/>
      <c r="D45" s="58"/>
      <c r="E45" s="1178" t="s">
        <v>10</v>
      </c>
      <c r="F45" s="1178"/>
      <c r="G45" s="1178"/>
      <c r="H45" s="1178"/>
      <c r="I45" s="1178"/>
      <c r="J45" s="1179"/>
      <c r="K45" s="59">
        <v>367</v>
      </c>
      <c r="L45" s="60">
        <v>386</v>
      </c>
      <c r="M45" s="60">
        <v>410</v>
      </c>
      <c r="N45" s="60">
        <v>418</v>
      </c>
      <c r="O45" s="61">
        <v>503</v>
      </c>
      <c r="P45" s="48"/>
      <c r="Q45" s="48"/>
      <c r="R45" s="48"/>
      <c r="S45" s="48"/>
      <c r="T45" s="48"/>
      <c r="U45" s="48"/>
    </row>
    <row r="46" spans="1:21" ht="30.75" customHeight="1" x14ac:dyDescent="0.15">
      <c r="A46" s="48"/>
      <c r="B46" s="1174"/>
      <c r="C46" s="1175"/>
      <c r="D46" s="62"/>
      <c r="E46" s="1151" t="s">
        <v>11</v>
      </c>
      <c r="F46" s="1151"/>
      <c r="G46" s="1151"/>
      <c r="H46" s="1151"/>
      <c r="I46" s="1151"/>
      <c r="J46" s="1152"/>
      <c r="K46" s="63" t="s">
        <v>486</v>
      </c>
      <c r="L46" s="64" t="s">
        <v>486</v>
      </c>
      <c r="M46" s="64" t="s">
        <v>486</v>
      </c>
      <c r="N46" s="64" t="s">
        <v>486</v>
      </c>
      <c r="O46" s="65" t="s">
        <v>486</v>
      </c>
      <c r="P46" s="48"/>
      <c r="Q46" s="48"/>
      <c r="R46" s="48"/>
      <c r="S46" s="48"/>
      <c r="T46" s="48"/>
      <c r="U46" s="48"/>
    </row>
    <row r="47" spans="1:21" ht="30.75" customHeight="1" x14ac:dyDescent="0.15">
      <c r="A47" s="48"/>
      <c r="B47" s="1174"/>
      <c r="C47" s="1175"/>
      <c r="D47" s="62"/>
      <c r="E47" s="1151" t="s">
        <v>12</v>
      </c>
      <c r="F47" s="1151"/>
      <c r="G47" s="1151"/>
      <c r="H47" s="1151"/>
      <c r="I47" s="1151"/>
      <c r="J47" s="1152"/>
      <c r="K47" s="63" t="s">
        <v>486</v>
      </c>
      <c r="L47" s="64" t="s">
        <v>486</v>
      </c>
      <c r="M47" s="64" t="s">
        <v>486</v>
      </c>
      <c r="N47" s="64" t="s">
        <v>486</v>
      </c>
      <c r="O47" s="65" t="s">
        <v>486</v>
      </c>
      <c r="P47" s="48"/>
      <c r="Q47" s="48"/>
      <c r="R47" s="48"/>
      <c r="S47" s="48"/>
      <c r="T47" s="48"/>
      <c r="U47" s="48"/>
    </row>
    <row r="48" spans="1:21" ht="30.75" customHeight="1" x14ac:dyDescent="0.15">
      <c r="A48" s="48"/>
      <c r="B48" s="1174"/>
      <c r="C48" s="1175"/>
      <c r="D48" s="62"/>
      <c r="E48" s="1151" t="s">
        <v>13</v>
      </c>
      <c r="F48" s="1151"/>
      <c r="G48" s="1151"/>
      <c r="H48" s="1151"/>
      <c r="I48" s="1151"/>
      <c r="J48" s="1152"/>
      <c r="K48" s="63">
        <v>49</v>
      </c>
      <c r="L48" s="64">
        <v>51</v>
      </c>
      <c r="M48" s="64">
        <v>52</v>
      </c>
      <c r="N48" s="64">
        <v>53</v>
      </c>
      <c r="O48" s="65">
        <v>55</v>
      </c>
      <c r="P48" s="48"/>
      <c r="Q48" s="48"/>
      <c r="R48" s="48"/>
      <c r="S48" s="48"/>
      <c r="T48" s="48"/>
      <c r="U48" s="48"/>
    </row>
    <row r="49" spans="1:21" ht="30.75" customHeight="1" x14ac:dyDescent="0.15">
      <c r="A49" s="48"/>
      <c r="B49" s="1174"/>
      <c r="C49" s="1175"/>
      <c r="D49" s="62"/>
      <c r="E49" s="1151" t="s">
        <v>14</v>
      </c>
      <c r="F49" s="1151"/>
      <c r="G49" s="1151"/>
      <c r="H49" s="1151"/>
      <c r="I49" s="1151"/>
      <c r="J49" s="1152"/>
      <c r="K49" s="63">
        <v>22</v>
      </c>
      <c r="L49" s="64">
        <v>22</v>
      </c>
      <c r="M49" s="64">
        <v>27</v>
      </c>
      <c r="N49" s="64">
        <v>24</v>
      </c>
      <c r="O49" s="65">
        <v>12</v>
      </c>
      <c r="P49" s="48"/>
      <c r="Q49" s="48"/>
      <c r="R49" s="48"/>
      <c r="S49" s="48"/>
      <c r="T49" s="48"/>
      <c r="U49" s="48"/>
    </row>
    <row r="50" spans="1:21" ht="30.75" customHeight="1" x14ac:dyDescent="0.15">
      <c r="A50" s="48"/>
      <c r="B50" s="1174"/>
      <c r="C50" s="1175"/>
      <c r="D50" s="62"/>
      <c r="E50" s="1151" t="s">
        <v>15</v>
      </c>
      <c r="F50" s="1151"/>
      <c r="G50" s="1151"/>
      <c r="H50" s="1151"/>
      <c r="I50" s="1151"/>
      <c r="J50" s="1152"/>
      <c r="K50" s="63" t="s">
        <v>486</v>
      </c>
      <c r="L50" s="64" t="s">
        <v>486</v>
      </c>
      <c r="M50" s="64" t="s">
        <v>486</v>
      </c>
      <c r="N50" s="64" t="s">
        <v>486</v>
      </c>
      <c r="O50" s="65" t="s">
        <v>486</v>
      </c>
      <c r="P50" s="48"/>
      <c r="Q50" s="48"/>
      <c r="R50" s="48"/>
      <c r="S50" s="48"/>
      <c r="T50" s="48"/>
      <c r="U50" s="48"/>
    </row>
    <row r="51" spans="1:21" ht="30.75" customHeight="1" x14ac:dyDescent="0.15">
      <c r="A51" s="48"/>
      <c r="B51" s="1176"/>
      <c r="C51" s="1177"/>
      <c r="D51" s="66"/>
      <c r="E51" s="1151" t="s">
        <v>16</v>
      </c>
      <c r="F51" s="1151"/>
      <c r="G51" s="1151"/>
      <c r="H51" s="1151"/>
      <c r="I51" s="1151"/>
      <c r="J51" s="1152"/>
      <c r="K51" s="63">
        <v>0</v>
      </c>
      <c r="L51" s="64" t="s">
        <v>486</v>
      </c>
      <c r="M51" s="64" t="s">
        <v>486</v>
      </c>
      <c r="N51" s="64" t="s">
        <v>486</v>
      </c>
      <c r="O51" s="65" t="s">
        <v>486</v>
      </c>
      <c r="P51" s="48"/>
      <c r="Q51" s="48"/>
      <c r="R51" s="48"/>
      <c r="S51" s="48"/>
      <c r="T51" s="48"/>
      <c r="U51" s="48"/>
    </row>
    <row r="52" spans="1:21" ht="30.75" customHeight="1" x14ac:dyDescent="0.15">
      <c r="A52" s="48"/>
      <c r="B52" s="1149" t="s">
        <v>17</v>
      </c>
      <c r="C52" s="1150"/>
      <c r="D52" s="66"/>
      <c r="E52" s="1151" t="s">
        <v>18</v>
      </c>
      <c r="F52" s="1151"/>
      <c r="G52" s="1151"/>
      <c r="H52" s="1151"/>
      <c r="I52" s="1151"/>
      <c r="J52" s="1152"/>
      <c r="K52" s="63">
        <v>350</v>
      </c>
      <c r="L52" s="64">
        <v>367</v>
      </c>
      <c r="M52" s="64">
        <v>367</v>
      </c>
      <c r="N52" s="64">
        <v>355</v>
      </c>
      <c r="O52" s="65">
        <v>441</v>
      </c>
      <c r="P52" s="48"/>
      <c r="Q52" s="48"/>
      <c r="R52" s="48"/>
      <c r="S52" s="48"/>
      <c r="T52" s="48"/>
      <c r="U52" s="48"/>
    </row>
    <row r="53" spans="1:21" ht="30.75" customHeight="1" thickBot="1" x14ac:dyDescent="0.2">
      <c r="A53" s="48"/>
      <c r="B53" s="1153" t="s">
        <v>19</v>
      </c>
      <c r="C53" s="1154"/>
      <c r="D53" s="67"/>
      <c r="E53" s="1155" t="s">
        <v>20</v>
      </c>
      <c r="F53" s="1155"/>
      <c r="G53" s="1155"/>
      <c r="H53" s="1155"/>
      <c r="I53" s="1155"/>
      <c r="J53" s="1156"/>
      <c r="K53" s="68">
        <v>88</v>
      </c>
      <c r="L53" s="69">
        <v>92</v>
      </c>
      <c r="M53" s="69">
        <v>122</v>
      </c>
      <c r="N53" s="69">
        <v>140</v>
      </c>
      <c r="O53" s="70">
        <v>129</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540</v>
      </c>
      <c r="L57" s="81" t="s">
        <v>541</v>
      </c>
      <c r="M57" s="81" t="s">
        <v>542</v>
      </c>
      <c r="N57" s="81" t="s">
        <v>543</v>
      </c>
      <c r="O57" s="82" t="s">
        <v>544</v>
      </c>
      <c r="P57" s="48"/>
      <c r="Q57" s="48"/>
      <c r="R57" s="48"/>
      <c r="S57" s="48"/>
      <c r="T57" s="48"/>
      <c r="U57" s="48"/>
    </row>
    <row r="58" spans="1:21" ht="31.5" customHeight="1" x14ac:dyDescent="0.15">
      <c r="B58" s="1157" t="s">
        <v>24</v>
      </c>
      <c r="C58" s="1158"/>
      <c r="D58" s="1163" t="s">
        <v>25</v>
      </c>
      <c r="E58" s="1164"/>
      <c r="F58" s="1164"/>
      <c r="G58" s="1164"/>
      <c r="H58" s="1164"/>
      <c r="I58" s="1164"/>
      <c r="J58" s="1165"/>
      <c r="K58" s="83"/>
      <c r="L58" s="84"/>
      <c r="M58" s="84"/>
      <c r="N58" s="84"/>
      <c r="O58" s="85"/>
    </row>
    <row r="59" spans="1:21" ht="31.5" customHeight="1" x14ac:dyDescent="0.15">
      <c r="B59" s="1159"/>
      <c r="C59" s="1160"/>
      <c r="D59" s="1166" t="s">
        <v>26</v>
      </c>
      <c r="E59" s="1167"/>
      <c r="F59" s="1167"/>
      <c r="G59" s="1167"/>
      <c r="H59" s="1167"/>
      <c r="I59" s="1167"/>
      <c r="J59" s="1168"/>
      <c r="K59" s="86"/>
      <c r="L59" s="87"/>
      <c r="M59" s="87"/>
      <c r="N59" s="87"/>
      <c r="O59" s="88"/>
    </row>
    <row r="60" spans="1:21" ht="31.5" customHeight="1" thickBot="1" x14ac:dyDescent="0.2">
      <c r="B60" s="1161"/>
      <c r="C60" s="1162"/>
      <c r="D60" s="1169" t="s">
        <v>27</v>
      </c>
      <c r="E60" s="1170"/>
      <c r="F60" s="1170"/>
      <c r="G60" s="1170"/>
      <c r="H60" s="1170"/>
      <c r="I60" s="1170"/>
      <c r="J60" s="1171"/>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wENnaIca05XrYMBp3eQ/UVQq0B9CKjlqmIloOiisqpkUSHXhlPZziBxuui6JHpQrIfT1tgIKFVKlvjzfCmyJTQ==" saltValue="WoRlg0wUme48J8ptkL6u0g=="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525</v>
      </c>
      <c r="J40" s="103" t="s">
        <v>526</v>
      </c>
      <c r="K40" s="103" t="s">
        <v>527</v>
      </c>
      <c r="L40" s="103" t="s">
        <v>528</v>
      </c>
      <c r="M40" s="104" t="s">
        <v>529</v>
      </c>
    </row>
    <row r="41" spans="2:13" ht="27.75" customHeight="1" x14ac:dyDescent="0.15">
      <c r="B41" s="1192" t="s">
        <v>30</v>
      </c>
      <c r="C41" s="1193"/>
      <c r="D41" s="105"/>
      <c r="E41" s="1194" t="s">
        <v>31</v>
      </c>
      <c r="F41" s="1194"/>
      <c r="G41" s="1194"/>
      <c r="H41" s="1195"/>
      <c r="I41" s="343">
        <v>6466</v>
      </c>
      <c r="J41" s="344">
        <v>6912</v>
      </c>
      <c r="K41" s="344">
        <v>6757</v>
      </c>
      <c r="L41" s="344">
        <v>7045</v>
      </c>
      <c r="M41" s="345">
        <v>6958</v>
      </c>
    </row>
    <row r="42" spans="2:13" ht="27.75" customHeight="1" x14ac:dyDescent="0.15">
      <c r="B42" s="1182"/>
      <c r="C42" s="1183"/>
      <c r="D42" s="106"/>
      <c r="E42" s="1186" t="s">
        <v>32</v>
      </c>
      <c r="F42" s="1186"/>
      <c r="G42" s="1186"/>
      <c r="H42" s="1187"/>
      <c r="I42" s="346" t="s">
        <v>486</v>
      </c>
      <c r="J42" s="347" t="s">
        <v>486</v>
      </c>
      <c r="K42" s="347" t="s">
        <v>486</v>
      </c>
      <c r="L42" s="347" t="s">
        <v>486</v>
      </c>
      <c r="M42" s="348" t="s">
        <v>486</v>
      </c>
    </row>
    <row r="43" spans="2:13" ht="27.75" customHeight="1" x14ac:dyDescent="0.15">
      <c r="B43" s="1182"/>
      <c r="C43" s="1183"/>
      <c r="D43" s="106"/>
      <c r="E43" s="1186" t="s">
        <v>33</v>
      </c>
      <c r="F43" s="1186"/>
      <c r="G43" s="1186"/>
      <c r="H43" s="1187"/>
      <c r="I43" s="346">
        <v>798</v>
      </c>
      <c r="J43" s="347">
        <v>789</v>
      </c>
      <c r="K43" s="347">
        <v>770</v>
      </c>
      <c r="L43" s="347">
        <v>748</v>
      </c>
      <c r="M43" s="348">
        <v>728</v>
      </c>
    </row>
    <row r="44" spans="2:13" ht="27.75" customHeight="1" x14ac:dyDescent="0.15">
      <c r="B44" s="1182"/>
      <c r="C44" s="1183"/>
      <c r="D44" s="106"/>
      <c r="E44" s="1186" t="s">
        <v>34</v>
      </c>
      <c r="F44" s="1186"/>
      <c r="G44" s="1186"/>
      <c r="H44" s="1187"/>
      <c r="I44" s="346">
        <v>157</v>
      </c>
      <c r="J44" s="347">
        <v>135</v>
      </c>
      <c r="K44" s="347">
        <v>113</v>
      </c>
      <c r="L44" s="347">
        <v>97</v>
      </c>
      <c r="M44" s="348">
        <v>114</v>
      </c>
    </row>
    <row r="45" spans="2:13" ht="27.75" customHeight="1" x14ac:dyDescent="0.15">
      <c r="B45" s="1182"/>
      <c r="C45" s="1183"/>
      <c r="D45" s="106"/>
      <c r="E45" s="1186" t="s">
        <v>35</v>
      </c>
      <c r="F45" s="1186"/>
      <c r="G45" s="1186"/>
      <c r="H45" s="1187"/>
      <c r="I45" s="346">
        <v>1021</v>
      </c>
      <c r="J45" s="347">
        <v>1001</v>
      </c>
      <c r="K45" s="347">
        <v>1004</v>
      </c>
      <c r="L45" s="347">
        <v>1041</v>
      </c>
      <c r="M45" s="348">
        <v>1049</v>
      </c>
    </row>
    <row r="46" spans="2:13" ht="27.75" customHeight="1" x14ac:dyDescent="0.15">
      <c r="B46" s="1182"/>
      <c r="C46" s="1183"/>
      <c r="D46" s="107"/>
      <c r="E46" s="1186" t="s">
        <v>36</v>
      </c>
      <c r="F46" s="1186"/>
      <c r="G46" s="1186"/>
      <c r="H46" s="1187"/>
      <c r="I46" s="346" t="s">
        <v>486</v>
      </c>
      <c r="J46" s="347" t="s">
        <v>486</v>
      </c>
      <c r="K46" s="347" t="s">
        <v>486</v>
      </c>
      <c r="L46" s="347" t="s">
        <v>486</v>
      </c>
      <c r="M46" s="348" t="s">
        <v>486</v>
      </c>
    </row>
    <row r="47" spans="2:13" ht="27.75" customHeight="1" x14ac:dyDescent="0.15">
      <c r="B47" s="1182"/>
      <c r="C47" s="1183"/>
      <c r="D47" s="108"/>
      <c r="E47" s="1196" t="s">
        <v>37</v>
      </c>
      <c r="F47" s="1197"/>
      <c r="G47" s="1197"/>
      <c r="H47" s="1198"/>
      <c r="I47" s="346" t="s">
        <v>486</v>
      </c>
      <c r="J47" s="347" t="s">
        <v>486</v>
      </c>
      <c r="K47" s="347" t="s">
        <v>486</v>
      </c>
      <c r="L47" s="347" t="s">
        <v>486</v>
      </c>
      <c r="M47" s="348" t="s">
        <v>486</v>
      </c>
    </row>
    <row r="48" spans="2:13" ht="27.75" customHeight="1" x14ac:dyDescent="0.15">
      <c r="B48" s="1182"/>
      <c r="C48" s="1183"/>
      <c r="D48" s="106"/>
      <c r="E48" s="1186" t="s">
        <v>38</v>
      </c>
      <c r="F48" s="1186"/>
      <c r="G48" s="1186"/>
      <c r="H48" s="1187"/>
      <c r="I48" s="346" t="s">
        <v>486</v>
      </c>
      <c r="J48" s="347" t="s">
        <v>486</v>
      </c>
      <c r="K48" s="347" t="s">
        <v>486</v>
      </c>
      <c r="L48" s="347" t="s">
        <v>486</v>
      </c>
      <c r="M48" s="348" t="s">
        <v>486</v>
      </c>
    </row>
    <row r="49" spans="2:13" ht="27.75" customHeight="1" x14ac:dyDescent="0.15">
      <c r="B49" s="1184"/>
      <c r="C49" s="1185"/>
      <c r="D49" s="106"/>
      <c r="E49" s="1186" t="s">
        <v>39</v>
      </c>
      <c r="F49" s="1186"/>
      <c r="G49" s="1186"/>
      <c r="H49" s="1187"/>
      <c r="I49" s="346" t="s">
        <v>486</v>
      </c>
      <c r="J49" s="347" t="s">
        <v>486</v>
      </c>
      <c r="K49" s="347" t="s">
        <v>486</v>
      </c>
      <c r="L49" s="347" t="s">
        <v>486</v>
      </c>
      <c r="M49" s="348" t="s">
        <v>486</v>
      </c>
    </row>
    <row r="50" spans="2:13" ht="27.75" customHeight="1" x14ac:dyDescent="0.15">
      <c r="B50" s="1180" t="s">
        <v>40</v>
      </c>
      <c r="C50" s="1181"/>
      <c r="D50" s="109"/>
      <c r="E50" s="1186" t="s">
        <v>41</v>
      </c>
      <c r="F50" s="1186"/>
      <c r="G50" s="1186"/>
      <c r="H50" s="1187"/>
      <c r="I50" s="346">
        <v>4007</v>
      </c>
      <c r="J50" s="347">
        <v>4349</v>
      </c>
      <c r="K50" s="347">
        <v>4428</v>
      </c>
      <c r="L50" s="347">
        <v>4352</v>
      </c>
      <c r="M50" s="348">
        <v>4126</v>
      </c>
    </row>
    <row r="51" spans="2:13" ht="27.75" customHeight="1" x14ac:dyDescent="0.15">
      <c r="B51" s="1182"/>
      <c r="C51" s="1183"/>
      <c r="D51" s="106"/>
      <c r="E51" s="1186" t="s">
        <v>42</v>
      </c>
      <c r="F51" s="1186"/>
      <c r="G51" s="1186"/>
      <c r="H51" s="1187"/>
      <c r="I51" s="346">
        <v>269</v>
      </c>
      <c r="J51" s="347">
        <v>365</v>
      </c>
      <c r="K51" s="347">
        <v>424</v>
      </c>
      <c r="L51" s="347">
        <v>462</v>
      </c>
      <c r="M51" s="348">
        <v>388</v>
      </c>
    </row>
    <row r="52" spans="2:13" ht="27.75" customHeight="1" x14ac:dyDescent="0.15">
      <c r="B52" s="1184"/>
      <c r="C52" s="1185"/>
      <c r="D52" s="106"/>
      <c r="E52" s="1186" t="s">
        <v>43</v>
      </c>
      <c r="F52" s="1186"/>
      <c r="G52" s="1186"/>
      <c r="H52" s="1187"/>
      <c r="I52" s="346">
        <v>5049</v>
      </c>
      <c r="J52" s="347">
        <v>5355</v>
      </c>
      <c r="K52" s="347">
        <v>5340</v>
      </c>
      <c r="L52" s="347">
        <v>5826</v>
      </c>
      <c r="M52" s="348">
        <v>5477</v>
      </c>
    </row>
    <row r="53" spans="2:13" ht="27.75" customHeight="1" thickBot="1" x14ac:dyDescent="0.2">
      <c r="B53" s="1188" t="s">
        <v>19</v>
      </c>
      <c r="C53" s="1189"/>
      <c r="D53" s="110"/>
      <c r="E53" s="1190" t="s">
        <v>44</v>
      </c>
      <c r="F53" s="1190"/>
      <c r="G53" s="1190"/>
      <c r="H53" s="1191"/>
      <c r="I53" s="349">
        <v>-882</v>
      </c>
      <c r="J53" s="350">
        <v>-1231</v>
      </c>
      <c r="K53" s="350">
        <v>-1549</v>
      </c>
      <c r="L53" s="350">
        <v>-1709</v>
      </c>
      <c r="M53" s="351">
        <v>-1141</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V50fZvzP2oCHriEJTODzCKN/TL1cavZiizMyhU+JWwEikyMm/z0gfpWsrtm6kJfrD2xQuUL0zgIxzzzPROM6ZA==" saltValue="qmYSzl9C6vk7zbOQ7o92nw=="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527</v>
      </c>
      <c r="G54" s="119" t="s">
        <v>528</v>
      </c>
      <c r="H54" s="120" t="s">
        <v>529</v>
      </c>
    </row>
    <row r="55" spans="2:8" ht="52.5" customHeight="1" x14ac:dyDescent="0.15">
      <c r="B55" s="121"/>
      <c r="C55" s="1207" t="s">
        <v>46</v>
      </c>
      <c r="D55" s="1207"/>
      <c r="E55" s="1208"/>
      <c r="F55" s="352">
        <v>1140</v>
      </c>
      <c r="G55" s="352">
        <v>1140</v>
      </c>
      <c r="H55" s="353">
        <v>1101</v>
      </c>
    </row>
    <row r="56" spans="2:8" ht="52.5" customHeight="1" x14ac:dyDescent="0.15">
      <c r="B56" s="122"/>
      <c r="C56" s="1209" t="s">
        <v>47</v>
      </c>
      <c r="D56" s="1209"/>
      <c r="E56" s="1210"/>
      <c r="F56" s="354">
        <v>934</v>
      </c>
      <c r="G56" s="354">
        <v>1050</v>
      </c>
      <c r="H56" s="355">
        <v>1000</v>
      </c>
    </row>
    <row r="57" spans="2:8" ht="53.25" customHeight="1" x14ac:dyDescent="0.15">
      <c r="B57" s="122"/>
      <c r="C57" s="1211" t="s">
        <v>48</v>
      </c>
      <c r="D57" s="1211"/>
      <c r="E57" s="1212"/>
      <c r="F57" s="356">
        <v>2360</v>
      </c>
      <c r="G57" s="356">
        <v>2166</v>
      </c>
      <c r="H57" s="357">
        <v>2034</v>
      </c>
    </row>
    <row r="58" spans="2:8" ht="45.75" customHeight="1" x14ac:dyDescent="0.15">
      <c r="B58" s="123"/>
      <c r="C58" s="1199" t="s">
        <v>548</v>
      </c>
      <c r="D58" s="1200"/>
      <c r="E58" s="1201"/>
      <c r="F58" s="358">
        <v>1363</v>
      </c>
      <c r="G58" s="358">
        <v>1161</v>
      </c>
      <c r="H58" s="359">
        <v>1013</v>
      </c>
    </row>
    <row r="59" spans="2:8" ht="45.75" customHeight="1" x14ac:dyDescent="0.15">
      <c r="B59" s="123"/>
      <c r="C59" s="1199" t="s">
        <v>549</v>
      </c>
      <c r="D59" s="1200"/>
      <c r="E59" s="1201"/>
      <c r="F59" s="358">
        <v>382</v>
      </c>
      <c r="G59" s="358">
        <v>382</v>
      </c>
      <c r="H59" s="359">
        <v>384</v>
      </c>
    </row>
    <row r="60" spans="2:8" ht="45.75" customHeight="1" x14ac:dyDescent="0.15">
      <c r="B60" s="123"/>
      <c r="C60" s="1199" t="s">
        <v>550</v>
      </c>
      <c r="D60" s="1200"/>
      <c r="E60" s="1201"/>
      <c r="F60" s="358">
        <v>211</v>
      </c>
      <c r="G60" s="358">
        <v>211</v>
      </c>
      <c r="H60" s="359">
        <v>211</v>
      </c>
    </row>
    <row r="61" spans="2:8" ht="45.75" customHeight="1" x14ac:dyDescent="0.15">
      <c r="B61" s="123"/>
      <c r="C61" s="1199" t="s">
        <v>551</v>
      </c>
      <c r="D61" s="1200"/>
      <c r="E61" s="1201"/>
      <c r="F61" s="358">
        <v>157</v>
      </c>
      <c r="G61" s="358">
        <v>193</v>
      </c>
      <c r="H61" s="359">
        <v>198</v>
      </c>
    </row>
    <row r="62" spans="2:8" ht="45.75" customHeight="1" thickBot="1" x14ac:dyDescent="0.2">
      <c r="B62" s="124"/>
      <c r="C62" s="1202" t="s">
        <v>552</v>
      </c>
      <c r="D62" s="1203"/>
      <c r="E62" s="1204"/>
      <c r="F62" s="360">
        <v>200</v>
      </c>
      <c r="G62" s="360">
        <v>170</v>
      </c>
      <c r="H62" s="361">
        <v>171</v>
      </c>
    </row>
    <row r="63" spans="2:8" ht="52.5" customHeight="1" thickBot="1" x14ac:dyDescent="0.2">
      <c r="B63" s="125"/>
      <c r="C63" s="1205" t="s">
        <v>49</v>
      </c>
      <c r="D63" s="1205"/>
      <c r="E63" s="1206"/>
      <c r="F63" s="362">
        <v>4434</v>
      </c>
      <c r="G63" s="362">
        <v>4357</v>
      </c>
      <c r="H63" s="363">
        <v>4134</v>
      </c>
    </row>
    <row r="64" spans="2:8" x14ac:dyDescent="0.15"/>
  </sheetData>
  <sheetProtection algorithmName="SHA-512" hashValue="4tioW1wYTzpxPDuKzhGgNwmABpREx8BpGE5Zspw4AW27H3D8S1qancJoIygb+NI5gAlLbuN7lM6opY8lz+hv/g==" saltValue="cIot9Jz5aKEXh77eGs6xx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524</v>
      </c>
      <c r="G2" s="139"/>
      <c r="H2" s="140"/>
    </row>
    <row r="3" spans="1:8" x14ac:dyDescent="0.15">
      <c r="A3" s="136" t="s">
        <v>517</v>
      </c>
      <c r="B3" s="141"/>
      <c r="C3" s="142"/>
      <c r="D3" s="143">
        <v>343657</v>
      </c>
      <c r="E3" s="144"/>
      <c r="F3" s="145">
        <v>117234</v>
      </c>
      <c r="G3" s="146"/>
      <c r="H3" s="147"/>
    </row>
    <row r="4" spans="1:8" x14ac:dyDescent="0.15">
      <c r="A4" s="148"/>
      <c r="B4" s="149"/>
      <c r="C4" s="150"/>
      <c r="D4" s="151">
        <v>46500</v>
      </c>
      <c r="E4" s="152"/>
      <c r="F4" s="153">
        <v>59796</v>
      </c>
      <c r="G4" s="154"/>
      <c r="H4" s="155"/>
    </row>
    <row r="5" spans="1:8" x14ac:dyDescent="0.15">
      <c r="A5" s="136" t="s">
        <v>519</v>
      </c>
      <c r="B5" s="141"/>
      <c r="C5" s="142"/>
      <c r="D5" s="143">
        <v>107052</v>
      </c>
      <c r="E5" s="144"/>
      <c r="F5" s="145">
        <v>97758</v>
      </c>
      <c r="G5" s="146"/>
      <c r="H5" s="147"/>
    </row>
    <row r="6" spans="1:8" x14ac:dyDescent="0.15">
      <c r="A6" s="148"/>
      <c r="B6" s="149"/>
      <c r="C6" s="150"/>
      <c r="D6" s="151">
        <v>94350</v>
      </c>
      <c r="E6" s="152"/>
      <c r="F6" s="153">
        <v>45946</v>
      </c>
      <c r="G6" s="154"/>
      <c r="H6" s="155"/>
    </row>
    <row r="7" spans="1:8" x14ac:dyDescent="0.15">
      <c r="A7" s="136" t="s">
        <v>520</v>
      </c>
      <c r="B7" s="141"/>
      <c r="C7" s="142"/>
      <c r="D7" s="143">
        <v>116691</v>
      </c>
      <c r="E7" s="144"/>
      <c r="F7" s="145">
        <v>91338</v>
      </c>
      <c r="G7" s="146"/>
      <c r="H7" s="147"/>
    </row>
    <row r="8" spans="1:8" x14ac:dyDescent="0.15">
      <c r="A8" s="148"/>
      <c r="B8" s="149"/>
      <c r="C8" s="150"/>
      <c r="D8" s="151">
        <v>72162</v>
      </c>
      <c r="E8" s="152"/>
      <c r="F8" s="153">
        <v>43989</v>
      </c>
      <c r="G8" s="154"/>
      <c r="H8" s="155"/>
    </row>
    <row r="9" spans="1:8" x14ac:dyDescent="0.15">
      <c r="A9" s="136" t="s">
        <v>521</v>
      </c>
      <c r="B9" s="141"/>
      <c r="C9" s="142"/>
      <c r="D9" s="143">
        <v>132634</v>
      </c>
      <c r="E9" s="144"/>
      <c r="F9" s="145">
        <v>103975</v>
      </c>
      <c r="G9" s="146"/>
      <c r="H9" s="147"/>
    </row>
    <row r="10" spans="1:8" x14ac:dyDescent="0.15">
      <c r="A10" s="148"/>
      <c r="B10" s="149"/>
      <c r="C10" s="150"/>
      <c r="D10" s="151">
        <v>71940</v>
      </c>
      <c r="E10" s="152"/>
      <c r="F10" s="153">
        <v>52698</v>
      </c>
      <c r="G10" s="154"/>
      <c r="H10" s="155"/>
    </row>
    <row r="11" spans="1:8" x14ac:dyDescent="0.15">
      <c r="A11" s="136" t="s">
        <v>522</v>
      </c>
      <c r="B11" s="141"/>
      <c r="C11" s="142"/>
      <c r="D11" s="143">
        <v>130011</v>
      </c>
      <c r="E11" s="144"/>
      <c r="F11" s="145">
        <v>112678</v>
      </c>
      <c r="G11" s="146"/>
      <c r="H11" s="147"/>
    </row>
    <row r="12" spans="1:8" x14ac:dyDescent="0.15">
      <c r="A12" s="148"/>
      <c r="B12" s="149"/>
      <c r="C12" s="156"/>
      <c r="D12" s="151">
        <v>94475</v>
      </c>
      <c r="E12" s="152"/>
      <c r="F12" s="153">
        <v>55165</v>
      </c>
      <c r="G12" s="154"/>
      <c r="H12" s="155"/>
    </row>
    <row r="13" spans="1:8" x14ac:dyDescent="0.15">
      <c r="A13" s="136"/>
      <c r="B13" s="141"/>
      <c r="C13" s="157"/>
      <c r="D13" s="158">
        <v>166009</v>
      </c>
      <c r="E13" s="159"/>
      <c r="F13" s="160">
        <v>104597</v>
      </c>
      <c r="G13" s="161"/>
      <c r="H13" s="147"/>
    </row>
    <row r="14" spans="1:8" x14ac:dyDescent="0.15">
      <c r="A14" s="148"/>
      <c r="B14" s="149"/>
      <c r="C14" s="150"/>
      <c r="D14" s="151">
        <v>75885</v>
      </c>
      <c r="E14" s="152"/>
      <c r="F14" s="153">
        <v>51519</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11.04</v>
      </c>
      <c r="C19" s="162">
        <f>ROUND(VALUE(SUBSTITUTE(実質収支比率等に係る経年分析!G$48,"▲","-")),2)</f>
        <v>15.61</v>
      </c>
      <c r="D19" s="162">
        <f>ROUND(VALUE(SUBSTITUTE(実質収支比率等に係る経年分析!H$48,"▲","-")),2)</f>
        <v>11.93</v>
      </c>
      <c r="E19" s="162">
        <f>ROUND(VALUE(SUBSTITUTE(実質収支比率等に係る経年分析!I$48,"▲","-")),2)</f>
        <v>11.83</v>
      </c>
      <c r="F19" s="162">
        <f>ROUND(VALUE(SUBSTITUTE(実質収支比率等に係る経年分析!J$48,"▲","-")),2)</f>
        <v>11.49</v>
      </c>
    </row>
    <row r="20" spans="1:11" x14ac:dyDescent="0.15">
      <c r="A20" s="162" t="s">
        <v>53</v>
      </c>
      <c r="B20" s="162">
        <f>ROUND(VALUE(SUBSTITUTE(実質収支比率等に係る経年分析!F$47,"▲","-")),2)</f>
        <v>35.119999999999997</v>
      </c>
      <c r="C20" s="162">
        <f>ROUND(VALUE(SUBSTITUTE(実質収支比率等に係る経年分析!G$47,"▲","-")),2)</f>
        <v>32.14</v>
      </c>
      <c r="D20" s="162">
        <f>ROUND(VALUE(SUBSTITUTE(実質収支比率等に係る経年分析!H$47,"▲","-")),2)</f>
        <v>32.69</v>
      </c>
      <c r="E20" s="162">
        <f>ROUND(VALUE(SUBSTITUTE(実質収支比率等に係る経年分析!I$47,"▲","-")),2)</f>
        <v>32.33</v>
      </c>
      <c r="F20" s="162">
        <f>ROUND(VALUE(SUBSTITUTE(実質収支比率等に係る経年分析!J$47,"▲","-")),2)</f>
        <v>30.05</v>
      </c>
    </row>
    <row r="21" spans="1:11" x14ac:dyDescent="0.15">
      <c r="A21" s="162" t="s">
        <v>54</v>
      </c>
      <c r="B21" s="162">
        <f>IF(ISNUMBER(VALUE(SUBSTITUTE(実質収支比率等に係る経年分析!F$49,"▲","-"))),ROUND(VALUE(SUBSTITUTE(実質収支比率等に係る経年分析!F$49,"▲","-")),2),NA())</f>
        <v>-0.56999999999999995</v>
      </c>
      <c r="C21" s="162">
        <f>IF(ISNUMBER(VALUE(SUBSTITUTE(実質収支比率等に係る経年分析!G$49,"▲","-"))),ROUND(VALUE(SUBSTITUTE(実質収支比率等に係る経年分析!G$49,"▲","-")),2),NA())</f>
        <v>5.52</v>
      </c>
      <c r="D21" s="162">
        <f>IF(ISNUMBER(VALUE(SUBSTITUTE(実質収支比率等に係る経年分析!H$49,"▲","-"))),ROUND(VALUE(SUBSTITUTE(実質収支比率等に係る経年分析!H$49,"▲","-")),2),NA())</f>
        <v>0.19</v>
      </c>
      <c r="E21" s="162">
        <f>IF(ISNUMBER(VALUE(SUBSTITUTE(実質収支比率等に係る経年分析!I$49,"▲","-"))),ROUND(VALUE(SUBSTITUTE(実質収支比率等に係る経年分析!I$49,"▲","-")),2),NA())</f>
        <v>3.13</v>
      </c>
      <c r="F21" s="162">
        <f>IF(ISNUMBER(VALUE(SUBSTITUTE(実質収支比率等に係る経年分析!J$49,"▲","-"))),ROUND(VALUE(SUBSTITUTE(実質収支比率等に係る経年分析!J$49,"▲","-")),2),NA())</f>
        <v>2.0699999999999998</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0.12</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1.81</v>
      </c>
      <c r="H27" s="163" t="e">
        <f>IF(ROUND(VALUE(SUBSTITUTE(連結実質赤字比率に係る赤字・黒字の構成分析!I$43,"▲", "-")), 2) &lt; 0, ABS(ROUND(VALUE(SUBSTITUTE(連結実質赤字比率に係る赤字・黒字の構成分析!I$43,"▲", "-")), 2)), NA())</f>
        <v>#VALUE!</v>
      </c>
      <c r="I27" s="163" t="e">
        <f>IF(ROUND(VALUE(SUBSTITUTE(連結実質赤字比率に係る赤字・黒字の構成分析!I$43,"▲", "-")), 2) &gt;= 0, ABS(ROUND(VALUE(SUBSTITUTE(連結実質赤字比率に係る赤字・黒字の構成分析!I$43,"▲", "-")), 2)), NA())</f>
        <v>#VALUE!</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str">
        <f>IF(連結実質赤字比率に係る赤字・黒字の構成分析!C$40="",NA(),連結実質赤字比率に係る赤字・黒字の構成分析!C$40)</f>
        <v>住宅改修資金貸付事業特別会計</v>
      </c>
      <c r="B30" s="163" t="e">
        <f>IF(ROUND(VALUE(SUBSTITUTE(連結実質赤字比率に係る赤字・黒字の構成分析!F$40,"▲", "-")), 2) &lt; 0, ABS(ROUND(VALUE(SUBSTITUTE(連結実質赤字比率に係る赤字・黒字の構成分析!F$40,"▲", "-")), 2)), NA())</f>
        <v>#N/A</v>
      </c>
      <c r="C30" s="163">
        <f>IF(ROUND(VALUE(SUBSTITUTE(連結実質赤字比率に係る赤字・黒字の構成分析!F$40,"▲", "-")), 2) &gt;= 0, ABS(ROUND(VALUE(SUBSTITUTE(連結実質赤字比率に係る赤字・黒字の構成分析!F$40,"▲", "-")), 2)), NA())</f>
        <v>0</v>
      </c>
      <c r="D30" s="163" t="e">
        <f>IF(ROUND(VALUE(SUBSTITUTE(連結実質赤字比率に係る赤字・黒字の構成分析!G$40,"▲", "-")), 2) &lt; 0, ABS(ROUND(VALUE(SUBSTITUTE(連結実質赤字比率に係る赤字・黒字の構成分析!G$40,"▲", "-")), 2)), NA())</f>
        <v>#N/A</v>
      </c>
      <c r="E30" s="163">
        <f>IF(ROUND(VALUE(SUBSTITUTE(連結実質赤字比率に係る赤字・黒字の構成分析!G$40,"▲", "-")), 2) &gt;= 0, ABS(ROUND(VALUE(SUBSTITUTE(連結実質赤字比率に係る赤字・黒字の構成分析!G$40,"▲", "-")), 2)), NA())</f>
        <v>0</v>
      </c>
      <c r="F30" s="163" t="e">
        <f>IF(ROUND(VALUE(SUBSTITUTE(連結実質赤字比率に係る赤字・黒字の構成分析!H$40,"▲", "-")), 2) &lt; 0, ABS(ROUND(VALUE(SUBSTITUTE(連結実質赤字比率に係る赤字・黒字の構成分析!H$40,"▲", "-")), 2)), NA())</f>
        <v>#N/A</v>
      </c>
      <c r="G30" s="163">
        <f>IF(ROUND(VALUE(SUBSTITUTE(連結実質赤字比率に係る赤字・黒字の構成分析!H$40,"▲", "-")), 2) &gt;= 0, ABS(ROUND(VALUE(SUBSTITUTE(連結実質赤字比率に係る赤字・黒字の構成分析!H$40,"▲", "-")), 2)), NA())</f>
        <v>0</v>
      </c>
      <c r="H30" s="163" t="e">
        <f>IF(ROUND(VALUE(SUBSTITUTE(連結実質赤字比率に係る赤字・黒字の構成分析!I$40,"▲", "-")), 2) &lt; 0, ABS(ROUND(VALUE(SUBSTITUTE(連結実質赤字比率に係る赤字・黒字の構成分析!I$40,"▲", "-")), 2)), NA())</f>
        <v>#N/A</v>
      </c>
      <c r="I30" s="163">
        <f>IF(ROUND(VALUE(SUBSTITUTE(連結実質赤字比率に係る赤字・黒字の構成分析!I$40,"▲", "-")), 2) &gt;= 0, ABS(ROUND(VALUE(SUBSTITUTE(連結実質赤字比率に係る赤字・黒字の構成分析!I$40,"▲", "-")), 2)), NA())</f>
        <v>0</v>
      </c>
      <c r="J30" s="163" t="e">
        <f>IF(ROUND(VALUE(SUBSTITUTE(連結実質赤字比率に係る赤字・黒字の構成分析!J$40,"▲", "-")), 2) &lt; 0, ABS(ROUND(VALUE(SUBSTITUTE(連結実質赤字比率に係る赤字・黒字の構成分析!J$40,"▲", "-")), 2)), NA())</f>
        <v>#N/A</v>
      </c>
      <c r="K30" s="163">
        <f>IF(ROUND(VALUE(SUBSTITUTE(連結実質赤字比率に係る赤字・黒字の構成分析!J$40,"▲", "-")), 2) &gt;= 0, ABS(ROUND(VALUE(SUBSTITUTE(連結実質赤字比率に係る赤字・黒字の構成分析!J$40,"▲", "-")), 2)), NA())</f>
        <v>0</v>
      </c>
    </row>
    <row r="31" spans="1:11" x14ac:dyDescent="0.15">
      <c r="A31" s="163" t="str">
        <f>IF(連結実質赤字比率に係る赤字・黒字の構成分析!C$39="",NA(),連結実質赤字比率に係る赤字・黒字の構成分析!C$39)</f>
        <v>後期高齢者医療特別会計</v>
      </c>
      <c r="B31" s="163" t="e">
        <f>IF(ROUND(VALUE(SUBSTITUTE(連結実質赤字比率に係る赤字・黒字の構成分析!F$39,"▲", "-")), 2) &lt; 0, ABS(ROUND(VALUE(SUBSTITUTE(連結実質赤字比率に係る赤字・黒字の構成分析!F$39,"▲", "-")), 2)), NA())</f>
        <v>#N/A</v>
      </c>
      <c r="C31" s="163">
        <f>IF(ROUND(VALUE(SUBSTITUTE(連結実質赤字比率に係る赤字・黒字の構成分析!F$39,"▲", "-")), 2) &gt;= 0, ABS(ROUND(VALUE(SUBSTITUTE(連結実質赤字比率に係る赤字・黒字の構成分析!F$39,"▲", "-")), 2)), NA())</f>
        <v>0.1</v>
      </c>
      <c r="D31" s="163" t="e">
        <f>IF(ROUND(VALUE(SUBSTITUTE(連結実質赤字比率に係る赤字・黒字の構成分析!G$39,"▲", "-")), 2) &lt; 0, ABS(ROUND(VALUE(SUBSTITUTE(連結実質赤字比率に係る赤字・黒字の構成分析!G$39,"▲", "-")), 2)), NA())</f>
        <v>#N/A</v>
      </c>
      <c r="E31" s="163">
        <f>IF(ROUND(VALUE(SUBSTITUTE(連結実質赤字比率に係る赤字・黒字の構成分析!G$39,"▲", "-")), 2) &gt;= 0, ABS(ROUND(VALUE(SUBSTITUTE(連結実質赤字比率に係る赤字・黒字の構成分析!G$39,"▲", "-")), 2)), NA())</f>
        <v>0.09</v>
      </c>
      <c r="F31" s="163" t="e">
        <f>IF(ROUND(VALUE(SUBSTITUTE(連結実質赤字比率に係る赤字・黒字の構成分析!H$39,"▲", "-")), 2) &lt; 0, ABS(ROUND(VALUE(SUBSTITUTE(連結実質赤字比率に係る赤字・黒字の構成分析!H$39,"▲", "-")), 2)), NA())</f>
        <v>#N/A</v>
      </c>
      <c r="G31" s="163">
        <f>IF(ROUND(VALUE(SUBSTITUTE(連結実質赤字比率に係る赤字・黒字の構成分析!H$39,"▲", "-")), 2) &gt;= 0, ABS(ROUND(VALUE(SUBSTITUTE(連結実質赤字比率に係る赤字・黒字の構成分析!H$39,"▲", "-")), 2)), NA())</f>
        <v>0.09</v>
      </c>
      <c r="H31" s="163" t="e">
        <f>IF(ROUND(VALUE(SUBSTITUTE(連結実質赤字比率に係る赤字・黒字の構成分析!I$39,"▲", "-")), 2) &lt; 0, ABS(ROUND(VALUE(SUBSTITUTE(連結実質赤字比率に係る赤字・黒字の構成分析!I$39,"▲", "-")), 2)), NA())</f>
        <v>#N/A</v>
      </c>
      <c r="I31" s="163">
        <f>IF(ROUND(VALUE(SUBSTITUTE(連結実質赤字比率に係る赤字・黒字の構成分析!I$39,"▲", "-")), 2) &gt;= 0, ABS(ROUND(VALUE(SUBSTITUTE(連結実質赤字比率に係る赤字・黒字の構成分析!I$39,"▲", "-")), 2)), NA())</f>
        <v>7.0000000000000007E-2</v>
      </c>
      <c r="J31" s="163" t="e">
        <f>IF(ROUND(VALUE(SUBSTITUTE(連結実質赤字比率に係る赤字・黒字の構成分析!J$39,"▲", "-")), 2) &lt; 0, ABS(ROUND(VALUE(SUBSTITUTE(連結実質赤字比率に係る赤字・黒字の構成分析!J$39,"▲", "-")), 2)), NA())</f>
        <v>#N/A</v>
      </c>
      <c r="K31" s="163">
        <f>IF(ROUND(VALUE(SUBSTITUTE(連結実質赤字比率に係る赤字・黒字の構成分析!J$39,"▲", "-")), 2) &gt;= 0, ABS(ROUND(VALUE(SUBSTITUTE(連結実質赤字比率に係る赤字・黒字の構成分析!J$39,"▲", "-")), 2)), NA())</f>
        <v>0.11</v>
      </c>
    </row>
    <row r="32" spans="1:11" x14ac:dyDescent="0.15">
      <c r="A32" s="163" t="str">
        <f>IF(連結実質赤字比率に係る赤字・黒字の構成分析!C$38="",NA(),連結実質赤字比率に係る赤字・黒字の構成分析!C$38)</f>
        <v>工業用水道事業会計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0.5</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0.33</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0.24</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0.21</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0.17</v>
      </c>
    </row>
    <row r="33" spans="1:16" x14ac:dyDescent="0.15">
      <c r="A33" s="163" t="str">
        <f>IF(連結実質赤字比率に係る赤字・黒字の構成分析!C$37="",NA(),連結実質赤字比率に係る赤字・黒字の構成分析!C$37)</f>
        <v>国民健康保険事業特別会計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0.32</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1.03</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0.81</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0.47</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0.43</v>
      </c>
    </row>
    <row r="34" spans="1:16" x14ac:dyDescent="0.15">
      <c r="A34" s="163" t="str">
        <f>IF(連結実質赤字比率に係る赤字・黒字の構成分析!C$36="",NA(),連結実質赤字比率に係る赤字・黒字の構成分析!C$36)</f>
        <v>生活排水処理事業会計</v>
      </c>
      <c r="B34" s="163" t="e">
        <f>IF(ROUND(VALUE(SUBSTITUTE(連結実質赤字比率に係る赤字・黒字の構成分析!F$36,"▲", "-")), 2) &lt; 0, ABS(ROUND(VALUE(SUBSTITUTE(連結実質赤字比率に係る赤字・黒字の構成分析!F$36,"▲", "-")), 2)), NA())</f>
        <v>#VALUE!</v>
      </c>
      <c r="C34" s="163" t="e">
        <f>IF(ROUND(VALUE(SUBSTITUTE(連結実質赤字比率に係る赤字・黒字の構成分析!F$36,"▲", "-")), 2) &gt;= 0, ABS(ROUND(VALUE(SUBSTITUTE(連結実質赤字比率に係る赤字・黒字の構成分析!F$36,"▲", "-")), 2)), NA())</f>
        <v>#VALUE!</v>
      </c>
      <c r="D34" s="163" t="e">
        <f>IF(ROUND(VALUE(SUBSTITUTE(連結実質赤字比率に係る赤字・黒字の構成分析!G$36,"▲", "-")), 2) &lt; 0, ABS(ROUND(VALUE(SUBSTITUTE(連結実質赤字比率に係る赤字・黒字の構成分析!G$36,"▲", "-")), 2)), NA())</f>
        <v>#VALUE!</v>
      </c>
      <c r="E34" s="163" t="e">
        <f>IF(ROUND(VALUE(SUBSTITUTE(連結実質赤字比率に係る赤字・黒字の構成分析!G$36,"▲", "-")), 2) &gt;= 0, ABS(ROUND(VALUE(SUBSTITUTE(連結実質赤字比率に係る赤字・黒字の構成分析!G$36,"▲", "-")), 2)), NA())</f>
        <v>#VALUE!</v>
      </c>
      <c r="F34" s="163" t="e">
        <f>IF(ROUND(VALUE(SUBSTITUTE(連結実質赤字比率に係る赤字・黒字の構成分析!H$36,"▲", "-")), 2) &lt; 0, ABS(ROUND(VALUE(SUBSTITUTE(連結実質赤字比率に係る赤字・黒字の構成分析!H$36,"▲", "-")), 2)), NA())</f>
        <v>#VALUE!</v>
      </c>
      <c r="G34" s="163" t="e">
        <f>IF(ROUND(VALUE(SUBSTITUTE(連結実質赤字比率に係る赤字・黒字の構成分析!H$36,"▲", "-")), 2) &gt;= 0, ABS(ROUND(VALUE(SUBSTITUTE(連結実質赤字比率に係る赤字・黒字の構成分析!H$36,"▲", "-")), 2)), NA())</f>
        <v>#VALUE!</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1.9</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2.12</v>
      </c>
    </row>
    <row r="35" spans="1:16" x14ac:dyDescent="0.15">
      <c r="A35" s="163" t="str">
        <f>IF(連結実質赤字比率に係る赤字・黒字の構成分析!C$35="",NA(),連結実質赤字比率に係る赤字・黒字の構成分析!C$35)</f>
        <v>水道事業会計</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9.6199999999999992</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9.14</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9.49</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8.65</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7.32</v>
      </c>
    </row>
    <row r="36" spans="1:16" x14ac:dyDescent="0.15">
      <c r="A36" s="163" t="str">
        <f>IF(連結実質赤字比率に係る赤字・黒字の構成分析!C$34="",NA(),連結実質赤字比率に係る赤字・黒字の構成分析!C$34)</f>
        <v>一般会計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11.04</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15.6</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11.93</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11.82</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11.48</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350</v>
      </c>
      <c r="E42" s="164"/>
      <c r="F42" s="164"/>
      <c r="G42" s="164">
        <f>'実質公債費比率（分子）の構造'!L$52</f>
        <v>367</v>
      </c>
      <c r="H42" s="164"/>
      <c r="I42" s="164"/>
      <c r="J42" s="164">
        <f>'実質公債費比率（分子）の構造'!M$52</f>
        <v>367</v>
      </c>
      <c r="K42" s="164"/>
      <c r="L42" s="164"/>
      <c r="M42" s="164">
        <f>'実質公債費比率（分子）の構造'!N$52</f>
        <v>355</v>
      </c>
      <c r="N42" s="164"/>
      <c r="O42" s="164"/>
      <c r="P42" s="164">
        <f>'実質公債費比率（分子）の構造'!O$52</f>
        <v>441</v>
      </c>
    </row>
    <row r="43" spans="1:16" x14ac:dyDescent="0.15">
      <c r="A43" s="164" t="s">
        <v>16</v>
      </c>
      <c r="B43" s="164">
        <f>'実質公債費比率（分子）の構造'!K$51</f>
        <v>0</v>
      </c>
      <c r="C43" s="164"/>
      <c r="D43" s="164"/>
      <c r="E43" s="164" t="str">
        <f>'実質公債費比率（分子）の構造'!L$51</f>
        <v>-</v>
      </c>
      <c r="F43" s="164"/>
      <c r="G43" s="164"/>
      <c r="H43" s="164" t="str">
        <f>'実質公債費比率（分子）の構造'!M$51</f>
        <v>-</v>
      </c>
      <c r="I43" s="164"/>
      <c r="J43" s="164"/>
      <c r="K43" s="164" t="str">
        <f>'実質公債費比率（分子）の構造'!N$51</f>
        <v>-</v>
      </c>
      <c r="L43" s="164"/>
      <c r="M43" s="164"/>
      <c r="N43" s="164" t="str">
        <f>'実質公債費比率（分子）の構造'!O$51</f>
        <v>-</v>
      </c>
      <c r="O43" s="164"/>
      <c r="P43" s="164"/>
    </row>
    <row r="44" spans="1:16" x14ac:dyDescent="0.15">
      <c r="A44" s="164" t="s">
        <v>62</v>
      </c>
      <c r="B44" s="164" t="str">
        <f>'実質公債費比率（分子）の構造'!K$50</f>
        <v>-</v>
      </c>
      <c r="C44" s="164"/>
      <c r="D44" s="164"/>
      <c r="E44" s="164" t="str">
        <f>'実質公債費比率（分子）の構造'!L$50</f>
        <v>-</v>
      </c>
      <c r="F44" s="164"/>
      <c r="G44" s="164"/>
      <c r="H44" s="164" t="str">
        <f>'実質公債費比率（分子）の構造'!M$50</f>
        <v>-</v>
      </c>
      <c r="I44" s="164"/>
      <c r="J44" s="164"/>
      <c r="K44" s="164" t="str">
        <f>'実質公債費比率（分子）の構造'!N$50</f>
        <v>-</v>
      </c>
      <c r="L44" s="164"/>
      <c r="M44" s="164"/>
      <c r="N44" s="164" t="str">
        <f>'実質公債費比率（分子）の構造'!O$50</f>
        <v>-</v>
      </c>
      <c r="O44" s="164"/>
      <c r="P44" s="164"/>
    </row>
    <row r="45" spans="1:16" x14ac:dyDescent="0.15">
      <c r="A45" s="164" t="s">
        <v>63</v>
      </c>
      <c r="B45" s="164">
        <f>'実質公債費比率（分子）の構造'!K$49</f>
        <v>22</v>
      </c>
      <c r="C45" s="164"/>
      <c r="D45" s="164"/>
      <c r="E45" s="164">
        <f>'実質公債費比率（分子）の構造'!L$49</f>
        <v>22</v>
      </c>
      <c r="F45" s="164"/>
      <c r="G45" s="164"/>
      <c r="H45" s="164">
        <f>'実質公債費比率（分子）の構造'!M$49</f>
        <v>27</v>
      </c>
      <c r="I45" s="164"/>
      <c r="J45" s="164"/>
      <c r="K45" s="164">
        <f>'実質公債費比率（分子）の構造'!N$49</f>
        <v>24</v>
      </c>
      <c r="L45" s="164"/>
      <c r="M45" s="164"/>
      <c r="N45" s="164">
        <f>'実質公債費比率（分子）の構造'!O$49</f>
        <v>12</v>
      </c>
      <c r="O45" s="164"/>
      <c r="P45" s="164"/>
    </row>
    <row r="46" spans="1:16" x14ac:dyDescent="0.15">
      <c r="A46" s="164" t="s">
        <v>64</v>
      </c>
      <c r="B46" s="164">
        <f>'実質公債費比率（分子）の構造'!K$48</f>
        <v>49</v>
      </c>
      <c r="C46" s="164"/>
      <c r="D46" s="164"/>
      <c r="E46" s="164">
        <f>'実質公債費比率（分子）の構造'!L$48</f>
        <v>51</v>
      </c>
      <c r="F46" s="164"/>
      <c r="G46" s="164"/>
      <c r="H46" s="164">
        <f>'実質公債費比率（分子）の構造'!M$48</f>
        <v>52</v>
      </c>
      <c r="I46" s="164"/>
      <c r="J46" s="164"/>
      <c r="K46" s="164">
        <f>'実質公債費比率（分子）の構造'!N$48</f>
        <v>53</v>
      </c>
      <c r="L46" s="164"/>
      <c r="M46" s="164"/>
      <c r="N46" s="164">
        <f>'実質公債費比率（分子）の構造'!O$48</f>
        <v>55</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367</v>
      </c>
      <c r="C49" s="164"/>
      <c r="D49" s="164"/>
      <c r="E49" s="164">
        <f>'実質公債費比率（分子）の構造'!L$45</f>
        <v>386</v>
      </c>
      <c r="F49" s="164"/>
      <c r="G49" s="164"/>
      <c r="H49" s="164">
        <f>'実質公債費比率（分子）の構造'!M$45</f>
        <v>410</v>
      </c>
      <c r="I49" s="164"/>
      <c r="J49" s="164"/>
      <c r="K49" s="164">
        <f>'実質公債費比率（分子）の構造'!N$45</f>
        <v>418</v>
      </c>
      <c r="L49" s="164"/>
      <c r="M49" s="164"/>
      <c r="N49" s="164">
        <f>'実質公債費比率（分子）の構造'!O$45</f>
        <v>503</v>
      </c>
      <c r="O49" s="164"/>
      <c r="P49" s="164"/>
    </row>
    <row r="50" spans="1:16" x14ac:dyDescent="0.15">
      <c r="A50" s="164" t="s">
        <v>67</v>
      </c>
      <c r="B50" s="164" t="e">
        <f>NA()</f>
        <v>#N/A</v>
      </c>
      <c r="C50" s="164">
        <f>IF(ISNUMBER('実質公債費比率（分子）の構造'!K$53),'実質公債費比率（分子）の構造'!K$53,NA())</f>
        <v>88</v>
      </c>
      <c r="D50" s="164" t="e">
        <f>NA()</f>
        <v>#N/A</v>
      </c>
      <c r="E50" s="164" t="e">
        <f>NA()</f>
        <v>#N/A</v>
      </c>
      <c r="F50" s="164">
        <f>IF(ISNUMBER('実質公債費比率（分子）の構造'!L$53),'実質公債費比率（分子）の構造'!L$53,NA())</f>
        <v>92</v>
      </c>
      <c r="G50" s="164" t="e">
        <f>NA()</f>
        <v>#N/A</v>
      </c>
      <c r="H50" s="164" t="e">
        <f>NA()</f>
        <v>#N/A</v>
      </c>
      <c r="I50" s="164">
        <f>IF(ISNUMBER('実質公債費比率（分子）の構造'!M$53),'実質公債費比率（分子）の構造'!M$53,NA())</f>
        <v>122</v>
      </c>
      <c r="J50" s="164" t="e">
        <f>NA()</f>
        <v>#N/A</v>
      </c>
      <c r="K50" s="164" t="e">
        <f>NA()</f>
        <v>#N/A</v>
      </c>
      <c r="L50" s="164">
        <f>IF(ISNUMBER('実質公債費比率（分子）の構造'!N$53),'実質公債費比率（分子）の構造'!N$53,NA())</f>
        <v>140</v>
      </c>
      <c r="M50" s="164" t="e">
        <f>NA()</f>
        <v>#N/A</v>
      </c>
      <c r="N50" s="164" t="e">
        <f>NA()</f>
        <v>#N/A</v>
      </c>
      <c r="O50" s="164">
        <f>IF(ISNUMBER('実質公債費比率（分子）の構造'!O$53),'実質公債費比率（分子）の構造'!O$53,NA())</f>
        <v>129</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5049</v>
      </c>
      <c r="E56" s="163"/>
      <c r="F56" s="163"/>
      <c r="G56" s="163">
        <f>'将来負担比率（分子）の構造'!J$52</f>
        <v>5355</v>
      </c>
      <c r="H56" s="163"/>
      <c r="I56" s="163"/>
      <c r="J56" s="163">
        <f>'将来負担比率（分子）の構造'!K$52</f>
        <v>5340</v>
      </c>
      <c r="K56" s="163"/>
      <c r="L56" s="163"/>
      <c r="M56" s="163">
        <f>'将来負担比率（分子）の構造'!L$52</f>
        <v>5826</v>
      </c>
      <c r="N56" s="163"/>
      <c r="O56" s="163"/>
      <c r="P56" s="163">
        <f>'将来負担比率（分子）の構造'!M$52</f>
        <v>5477</v>
      </c>
    </row>
    <row r="57" spans="1:16" x14ac:dyDescent="0.15">
      <c r="A57" s="163" t="s">
        <v>42</v>
      </c>
      <c r="B57" s="163"/>
      <c r="C57" s="163"/>
      <c r="D57" s="163">
        <f>'将来負担比率（分子）の構造'!I$51</f>
        <v>269</v>
      </c>
      <c r="E57" s="163"/>
      <c r="F57" s="163"/>
      <c r="G57" s="163">
        <f>'将来負担比率（分子）の構造'!J$51</f>
        <v>365</v>
      </c>
      <c r="H57" s="163"/>
      <c r="I57" s="163"/>
      <c r="J57" s="163">
        <f>'将来負担比率（分子）の構造'!K$51</f>
        <v>424</v>
      </c>
      <c r="K57" s="163"/>
      <c r="L57" s="163"/>
      <c r="M57" s="163">
        <f>'将来負担比率（分子）の構造'!L$51</f>
        <v>462</v>
      </c>
      <c r="N57" s="163"/>
      <c r="O57" s="163"/>
      <c r="P57" s="163">
        <f>'将来負担比率（分子）の構造'!M$51</f>
        <v>388</v>
      </c>
    </row>
    <row r="58" spans="1:16" x14ac:dyDescent="0.15">
      <c r="A58" s="163" t="s">
        <v>41</v>
      </c>
      <c r="B58" s="163"/>
      <c r="C58" s="163"/>
      <c r="D58" s="163">
        <f>'将来負担比率（分子）の構造'!I$50</f>
        <v>4007</v>
      </c>
      <c r="E58" s="163"/>
      <c r="F58" s="163"/>
      <c r="G58" s="163">
        <f>'将来負担比率（分子）の構造'!J$50</f>
        <v>4349</v>
      </c>
      <c r="H58" s="163"/>
      <c r="I58" s="163"/>
      <c r="J58" s="163">
        <f>'将来負担比率（分子）の構造'!K$50</f>
        <v>4428</v>
      </c>
      <c r="K58" s="163"/>
      <c r="L58" s="163"/>
      <c r="M58" s="163">
        <f>'将来負担比率（分子）の構造'!L$50</f>
        <v>4352</v>
      </c>
      <c r="N58" s="163"/>
      <c r="O58" s="163"/>
      <c r="P58" s="163">
        <f>'将来負担比率（分子）の構造'!M$50</f>
        <v>4126</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t="str">
        <f>'将来負担比率（分子）の構造'!I$46</f>
        <v>-</v>
      </c>
      <c r="C61" s="163"/>
      <c r="D61" s="163"/>
      <c r="E61" s="163" t="str">
        <f>'将来負担比率（分子）の構造'!J$46</f>
        <v>-</v>
      </c>
      <c r="F61" s="163"/>
      <c r="G61" s="163"/>
      <c r="H61" s="163" t="str">
        <f>'将来負担比率（分子）の構造'!K$46</f>
        <v>-</v>
      </c>
      <c r="I61" s="163"/>
      <c r="J61" s="163"/>
      <c r="K61" s="163" t="str">
        <f>'将来負担比率（分子）の構造'!L$46</f>
        <v>-</v>
      </c>
      <c r="L61" s="163"/>
      <c r="M61" s="163"/>
      <c r="N61" s="163" t="str">
        <f>'将来負担比率（分子）の構造'!M$46</f>
        <v>-</v>
      </c>
      <c r="O61" s="163"/>
      <c r="P61" s="163"/>
    </row>
    <row r="62" spans="1:16" x14ac:dyDescent="0.15">
      <c r="A62" s="163" t="s">
        <v>35</v>
      </c>
      <c r="B62" s="163">
        <f>'将来負担比率（分子）の構造'!I$45</f>
        <v>1021</v>
      </c>
      <c r="C62" s="163"/>
      <c r="D62" s="163"/>
      <c r="E62" s="163">
        <f>'将来負担比率（分子）の構造'!J$45</f>
        <v>1001</v>
      </c>
      <c r="F62" s="163"/>
      <c r="G62" s="163"/>
      <c r="H62" s="163">
        <f>'将来負担比率（分子）の構造'!K$45</f>
        <v>1004</v>
      </c>
      <c r="I62" s="163"/>
      <c r="J62" s="163"/>
      <c r="K62" s="163">
        <f>'将来負担比率（分子）の構造'!L$45</f>
        <v>1041</v>
      </c>
      <c r="L62" s="163"/>
      <c r="M62" s="163"/>
      <c r="N62" s="163">
        <f>'将来負担比率（分子）の構造'!M$45</f>
        <v>1049</v>
      </c>
      <c r="O62" s="163"/>
      <c r="P62" s="163"/>
    </row>
    <row r="63" spans="1:16" x14ac:dyDescent="0.15">
      <c r="A63" s="163" t="s">
        <v>34</v>
      </c>
      <c r="B63" s="163">
        <f>'将来負担比率（分子）の構造'!I$44</f>
        <v>157</v>
      </c>
      <c r="C63" s="163"/>
      <c r="D63" s="163"/>
      <c r="E63" s="163">
        <f>'将来負担比率（分子）の構造'!J$44</f>
        <v>135</v>
      </c>
      <c r="F63" s="163"/>
      <c r="G63" s="163"/>
      <c r="H63" s="163">
        <f>'将来負担比率（分子）の構造'!K$44</f>
        <v>113</v>
      </c>
      <c r="I63" s="163"/>
      <c r="J63" s="163"/>
      <c r="K63" s="163">
        <f>'将来負担比率（分子）の構造'!L$44</f>
        <v>97</v>
      </c>
      <c r="L63" s="163"/>
      <c r="M63" s="163"/>
      <c r="N63" s="163">
        <f>'将来負担比率（分子）の構造'!M$44</f>
        <v>114</v>
      </c>
      <c r="O63" s="163"/>
      <c r="P63" s="163"/>
    </row>
    <row r="64" spans="1:16" x14ac:dyDescent="0.15">
      <c r="A64" s="163" t="s">
        <v>33</v>
      </c>
      <c r="B64" s="163">
        <f>'将来負担比率（分子）の構造'!I$43</f>
        <v>798</v>
      </c>
      <c r="C64" s="163"/>
      <c r="D64" s="163"/>
      <c r="E64" s="163">
        <f>'将来負担比率（分子）の構造'!J$43</f>
        <v>789</v>
      </c>
      <c r="F64" s="163"/>
      <c r="G64" s="163"/>
      <c r="H64" s="163">
        <f>'将来負担比率（分子）の構造'!K$43</f>
        <v>770</v>
      </c>
      <c r="I64" s="163"/>
      <c r="J64" s="163"/>
      <c r="K64" s="163">
        <f>'将来負担比率（分子）の構造'!L$43</f>
        <v>748</v>
      </c>
      <c r="L64" s="163"/>
      <c r="M64" s="163"/>
      <c r="N64" s="163">
        <f>'将来負担比率（分子）の構造'!M$43</f>
        <v>728</v>
      </c>
      <c r="O64" s="163"/>
      <c r="P64" s="163"/>
    </row>
    <row r="65" spans="1:16" x14ac:dyDescent="0.15">
      <c r="A65" s="163" t="s">
        <v>32</v>
      </c>
      <c r="B65" s="163" t="str">
        <f>'将来負担比率（分子）の構造'!I$42</f>
        <v>-</v>
      </c>
      <c r="C65" s="163"/>
      <c r="D65" s="163"/>
      <c r="E65" s="163" t="str">
        <f>'将来負担比率（分子）の構造'!J$42</f>
        <v>-</v>
      </c>
      <c r="F65" s="163"/>
      <c r="G65" s="163"/>
      <c r="H65" s="163" t="str">
        <f>'将来負担比率（分子）の構造'!K$42</f>
        <v>-</v>
      </c>
      <c r="I65" s="163"/>
      <c r="J65" s="163"/>
      <c r="K65" s="163" t="str">
        <f>'将来負担比率（分子）の構造'!L$42</f>
        <v>-</v>
      </c>
      <c r="L65" s="163"/>
      <c r="M65" s="163"/>
      <c r="N65" s="163" t="str">
        <f>'将来負担比率（分子）の構造'!M$42</f>
        <v>-</v>
      </c>
      <c r="O65" s="163"/>
      <c r="P65" s="163"/>
    </row>
    <row r="66" spans="1:16" x14ac:dyDescent="0.15">
      <c r="A66" s="163" t="s">
        <v>31</v>
      </c>
      <c r="B66" s="163">
        <f>'将来負担比率（分子）の構造'!I$41</f>
        <v>6466</v>
      </c>
      <c r="C66" s="163"/>
      <c r="D66" s="163"/>
      <c r="E66" s="163">
        <f>'将来負担比率（分子）の構造'!J$41</f>
        <v>6912</v>
      </c>
      <c r="F66" s="163"/>
      <c r="G66" s="163"/>
      <c r="H66" s="163">
        <f>'将来負担比率（分子）の構造'!K$41</f>
        <v>6757</v>
      </c>
      <c r="I66" s="163"/>
      <c r="J66" s="163"/>
      <c r="K66" s="163">
        <f>'将来負担比率（分子）の構造'!L$41</f>
        <v>7045</v>
      </c>
      <c r="L66" s="163"/>
      <c r="M66" s="163"/>
      <c r="N66" s="163">
        <f>'将来負担比率（分子）の構造'!M$41</f>
        <v>6958</v>
      </c>
      <c r="O66" s="163"/>
      <c r="P66" s="163"/>
    </row>
    <row r="67" spans="1:16" x14ac:dyDescent="0.15">
      <c r="A67" s="163" t="s">
        <v>71</v>
      </c>
      <c r="B67" s="163" t="e">
        <f>NA()</f>
        <v>#N/A</v>
      </c>
      <c r="C67" s="163">
        <f>IF(ISNUMBER('将来負担比率（分子）の構造'!I$53), IF('将来負担比率（分子）の構造'!I$53 &lt; 0, 0, '将来負担比率（分子）の構造'!I$53), NA())</f>
        <v>0</v>
      </c>
      <c r="D67" s="163" t="e">
        <f>NA()</f>
        <v>#N/A</v>
      </c>
      <c r="E67" s="163" t="e">
        <f>NA()</f>
        <v>#N/A</v>
      </c>
      <c r="F67" s="163">
        <f>IF(ISNUMBER('将来負担比率（分子）の構造'!J$53), IF('将来負担比率（分子）の構造'!J$53 &lt; 0, 0, '将来負担比率（分子）の構造'!J$53), NA())</f>
        <v>0</v>
      </c>
      <c r="G67" s="163" t="e">
        <f>NA()</f>
        <v>#N/A</v>
      </c>
      <c r="H67" s="163" t="e">
        <f>NA()</f>
        <v>#N/A</v>
      </c>
      <c r="I67" s="163">
        <f>IF(ISNUMBER('将来負担比率（分子）の構造'!K$53), IF('将来負担比率（分子）の構造'!K$53 &lt; 0, 0, '将来負担比率（分子）の構造'!K$53), NA())</f>
        <v>0</v>
      </c>
      <c r="J67" s="163" t="e">
        <f>NA()</f>
        <v>#N/A</v>
      </c>
      <c r="K67" s="163" t="e">
        <f>NA()</f>
        <v>#N/A</v>
      </c>
      <c r="L67" s="163">
        <f>IF(ISNUMBER('将来負担比率（分子）の構造'!L$53), IF('将来負担比率（分子）の構造'!L$53 &lt; 0, 0, '将来負担比率（分子）の構造'!L$53), NA())</f>
        <v>0</v>
      </c>
      <c r="M67" s="163" t="e">
        <f>NA()</f>
        <v>#N/A</v>
      </c>
      <c r="N67" s="163" t="e">
        <f>NA()</f>
        <v>#N/A</v>
      </c>
      <c r="O67" s="163">
        <f>IF(ISNUMBER('将来負担比率（分子）の構造'!M$53), IF('将来負担比率（分子）の構造'!M$53 &lt; 0, 0, '将来負担比率（分子）の構造'!M$53), NA())</f>
        <v>0</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1140</v>
      </c>
      <c r="C72" s="167">
        <f>基金残高に係る経年分析!G55</f>
        <v>1140</v>
      </c>
      <c r="D72" s="167">
        <f>基金残高に係る経年分析!H55</f>
        <v>1101</v>
      </c>
    </row>
    <row r="73" spans="1:16" x14ac:dyDescent="0.15">
      <c r="A73" s="166" t="s">
        <v>74</v>
      </c>
      <c r="B73" s="167">
        <f>基金残高に係る経年分析!F56</f>
        <v>934</v>
      </c>
      <c r="C73" s="167">
        <f>基金残高に係る経年分析!G56</f>
        <v>1050</v>
      </c>
      <c r="D73" s="167">
        <f>基金残高に係る経年分析!H56</f>
        <v>1000</v>
      </c>
    </row>
    <row r="74" spans="1:16" x14ac:dyDescent="0.15">
      <c r="A74" s="166" t="s">
        <v>75</v>
      </c>
      <c r="B74" s="167">
        <f>基金残高に係る経年分析!F57</f>
        <v>2360</v>
      </c>
      <c r="C74" s="167">
        <f>基金残高に係る経年分析!G57</f>
        <v>2166</v>
      </c>
      <c r="D74" s="167">
        <f>基金残高に係る経年分析!H57</f>
        <v>2034</v>
      </c>
    </row>
  </sheetData>
  <sheetProtection algorithmName="SHA-512" hashValue="LUjxF6G1wDWqZsWF9ShenEW0D2XAmrlXArkKwz6ZHsDnW3QamX8rNtagO1MxER4ZGAOlSdQa1CkVNt4LSbWETA==" saltValue="ALa8zVuyFteUEWmG1/n41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2026-03-24T02:50:42Z</cp:lastPrinted>
  <dcterms:created xsi:type="dcterms:W3CDTF">2026-02-23T09:14:47Z</dcterms:created>
  <dcterms:modified xsi:type="dcterms:W3CDTF">2026-04-06T05:41:31Z</dcterms:modified>
  <cp:category/>
</cp:coreProperties>
</file>